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8775"/>
  </bookViews>
  <sheets>
    <sheet name="Wallstreetmojo.com" sheetId="4" r:id="rId1"/>
    <sheet name="Correlation Formula Example 1" sheetId="1" r:id="rId2"/>
    <sheet name="Correlation Formula Example 2" sheetId="2" r:id="rId3"/>
    <sheet name="Correlation Formula Example 3" sheetId="3" r:id="rId4"/>
  </sheets>
  <calcPr calcId="144525"/>
</workbook>
</file>

<file path=xl/calcChain.xml><?xml version="1.0" encoding="utf-8"?>
<calcChain xmlns="http://schemas.openxmlformats.org/spreadsheetml/2006/main">
  <c r="C17" i="3" l="1"/>
  <c r="E14" i="3" l="1"/>
  <c r="E13" i="3"/>
  <c r="E12" i="3"/>
  <c r="E11" i="3"/>
  <c r="E10" i="3"/>
  <c r="H10" i="3" s="1"/>
  <c r="E9" i="3"/>
  <c r="E8" i="3"/>
  <c r="E7" i="3"/>
  <c r="E6" i="3"/>
  <c r="E5" i="3"/>
  <c r="E4" i="3"/>
  <c r="E3" i="3"/>
  <c r="D14" i="3"/>
  <c r="D13" i="3"/>
  <c r="D12" i="3"/>
  <c r="D11" i="3"/>
  <c r="D10" i="3"/>
  <c r="D9" i="3"/>
  <c r="D8" i="3"/>
  <c r="D7" i="3"/>
  <c r="D6" i="3"/>
  <c r="D5" i="3"/>
  <c r="D4" i="3"/>
  <c r="D3" i="3"/>
  <c r="G14" i="3"/>
  <c r="G10" i="3"/>
  <c r="G6" i="3"/>
  <c r="C15" i="3"/>
  <c r="B15" i="3"/>
  <c r="H14" i="3"/>
  <c r="G13" i="3"/>
  <c r="H13" i="3"/>
  <c r="H12" i="3"/>
  <c r="G12" i="3"/>
  <c r="G11" i="3"/>
  <c r="H11" i="3"/>
  <c r="G9" i="3"/>
  <c r="H9" i="3"/>
  <c r="H8" i="3"/>
  <c r="G8" i="3"/>
  <c r="G7" i="3"/>
  <c r="H7" i="3"/>
  <c r="H6" i="3"/>
  <c r="G5" i="3"/>
  <c r="H5" i="3"/>
  <c r="H4" i="3"/>
  <c r="G4" i="3"/>
  <c r="G3" i="3"/>
  <c r="H3" i="3"/>
  <c r="C15" i="2"/>
  <c r="E14" i="2" s="1"/>
  <c r="H14" i="2" s="1"/>
  <c r="B15" i="2"/>
  <c r="D13" i="2" s="1"/>
  <c r="G13" i="2" s="1"/>
  <c r="E9" i="2"/>
  <c r="H9" i="2" s="1"/>
  <c r="C10" i="1"/>
  <c r="C8" i="1"/>
  <c r="E7" i="1" s="1"/>
  <c r="H7" i="1" s="1"/>
  <c r="B8" i="1"/>
  <c r="D6" i="1" s="1"/>
  <c r="G6" i="1" s="1"/>
  <c r="H15" i="3" l="1"/>
  <c r="G15" i="3"/>
  <c r="F4" i="3"/>
  <c r="F6" i="3"/>
  <c r="F8" i="3"/>
  <c r="F10" i="3"/>
  <c r="F12" i="3"/>
  <c r="F14" i="3"/>
  <c r="F3" i="3"/>
  <c r="F5" i="3"/>
  <c r="F7" i="3"/>
  <c r="F9" i="3"/>
  <c r="F11" i="3"/>
  <c r="F13" i="3"/>
  <c r="D4" i="2"/>
  <c r="D6" i="2"/>
  <c r="D8" i="2"/>
  <c r="D10" i="2"/>
  <c r="D12" i="2"/>
  <c r="D14" i="2"/>
  <c r="E5" i="2"/>
  <c r="H5" i="2" s="1"/>
  <c r="E13" i="2"/>
  <c r="H13" i="2" s="1"/>
  <c r="D3" i="2"/>
  <c r="D5" i="2"/>
  <c r="D7" i="2"/>
  <c r="D9" i="2"/>
  <c r="D11" i="2"/>
  <c r="E3" i="2"/>
  <c r="H3" i="2" s="1"/>
  <c r="E7" i="2"/>
  <c r="H7" i="2" s="1"/>
  <c r="E11" i="2"/>
  <c r="H11" i="2" s="1"/>
  <c r="E4" i="2"/>
  <c r="H4" i="2" s="1"/>
  <c r="E6" i="2"/>
  <c r="H6" i="2" s="1"/>
  <c r="E8" i="2"/>
  <c r="H8" i="2" s="1"/>
  <c r="E10" i="2"/>
  <c r="H10" i="2" s="1"/>
  <c r="E12" i="2"/>
  <c r="H12" i="2" s="1"/>
  <c r="F13" i="2"/>
  <c r="E4" i="1"/>
  <c r="H4" i="1" s="1"/>
  <c r="E6" i="1"/>
  <c r="H6" i="1" s="1"/>
  <c r="D3" i="1"/>
  <c r="G3" i="1" s="1"/>
  <c r="D5" i="1"/>
  <c r="G5" i="1" s="1"/>
  <c r="D7" i="1"/>
  <c r="G7" i="1" s="1"/>
  <c r="D4" i="1"/>
  <c r="G4" i="1" s="1"/>
  <c r="E3" i="1"/>
  <c r="H3" i="1" s="1"/>
  <c r="E5" i="1"/>
  <c r="H5" i="1" s="1"/>
  <c r="H8" i="1"/>
  <c r="H9" i="1" s="1"/>
  <c r="F5" i="1"/>
  <c r="F4" i="1"/>
  <c r="F6" i="1"/>
  <c r="H16" i="3" l="1"/>
  <c r="F15" i="3"/>
  <c r="H15" i="2"/>
  <c r="G8" i="1"/>
  <c r="G9" i="1" s="1"/>
  <c r="F7" i="1"/>
  <c r="F3" i="1"/>
  <c r="F8" i="1" s="1"/>
  <c r="F16" i="3" l="1"/>
  <c r="F4" i="2" l="1"/>
  <c r="G12" i="2"/>
  <c r="F11" i="2"/>
  <c r="G10" i="2"/>
  <c r="F5" i="2"/>
  <c r="G8" i="2"/>
  <c r="F8" i="2"/>
  <c r="F7" i="2"/>
  <c r="G6" i="2"/>
  <c r="F6" i="2"/>
  <c r="G14" i="2"/>
  <c r="F9" i="2"/>
  <c r="G9" i="2"/>
  <c r="F3" i="2"/>
  <c r="G5" i="2" l="1"/>
  <c r="G11" i="2"/>
  <c r="G4" i="2"/>
  <c r="G3" i="2"/>
  <c r="F14" i="2"/>
  <c r="G7" i="2"/>
  <c r="F10" i="2"/>
  <c r="F12" i="2"/>
  <c r="F15" i="2" l="1"/>
  <c r="C17" i="2" s="1"/>
  <c r="G15" i="2"/>
  <c r="H16" i="2" s="1"/>
</calcChain>
</file>

<file path=xl/sharedStrings.xml><?xml version="1.0" encoding="utf-8"?>
<sst xmlns="http://schemas.openxmlformats.org/spreadsheetml/2006/main" count="40" uniqueCount="27">
  <si>
    <t>S.No.</t>
  </si>
  <si>
    <t>x</t>
  </si>
  <si>
    <t>y</t>
  </si>
  <si>
    <t>axb</t>
  </si>
  <si>
    <t>a^2</t>
  </si>
  <si>
    <t>b^2</t>
  </si>
  <si>
    <t>Mean</t>
  </si>
  <si>
    <t>SUMS</t>
  </si>
  <si>
    <t>x(i)-Mean(x)
(a)</t>
  </si>
  <si>
    <t>y(i) - Mean(y)
(b)</t>
  </si>
  <si>
    <t xml:space="preserve">Correlation Coefficient </t>
  </si>
  <si>
    <t>Date</t>
  </si>
  <si>
    <t>Nasdaq</t>
  </si>
  <si>
    <t>Apple</t>
  </si>
  <si>
    <t>Nasdaq(i)-mean(Nasdaq)
(a)</t>
  </si>
  <si>
    <t>Apple(i) - Mean(Apple)
(b)</t>
  </si>
  <si>
    <t>SUM</t>
  </si>
  <si>
    <t>Nasdaq(i)-Mean(Nasdaq)
(a)</t>
  </si>
  <si>
    <t>Walmart</t>
  </si>
  <si>
    <t>Walmart(i) - Mean(Walmart)
(b)</t>
  </si>
  <si>
    <t>Prepared by Dheeraj Vaidya, CFA, FRM</t>
  </si>
  <si>
    <t>dheeraj@wallstreetmojo.com</t>
  </si>
  <si>
    <t>visit - www.wallstreetmojo.com</t>
  </si>
  <si>
    <t>Correlation Formula Excel Template</t>
  </si>
  <si>
    <t>Let’s take the same example that we have taken above for calculating correlation using excel. Below is the values of x and y:</t>
  </si>
  <si>
    <t>Correlation formula is mainly useful for analyzing the stock price of companies and creating a stock portfolio based on that.Let us find out the correlation of Apple stock with Nasdaq index based on last one-year stock performance. Apple is an US-based multinational company which is specialized in IT products such as iPod, iPad, Mac, etc.</t>
  </si>
  <si>
    <t>Let us now look upon correlation between Walmart and Nasdaq index based on last one-year stock performance. Walmart is a US based company which is having retail supermarket chain.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</si>
</sst>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0"/>
    <numFmt numFmtId="165" formatCode="0.000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/>
    <xf numFmtId="43" fontId="1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justify" vertical="center"/>
    </xf>
    <xf numFmtId="166" fontId="0" fillId="0" borderId="1" xfId="2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10" fontId="3" fillId="0" borderId="0" xfId="2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justify" vertical="center"/>
    </xf>
    <xf numFmtId="10" fontId="0" fillId="0" borderId="1" xfId="0" applyNumberFormat="1" applyBorder="1" applyAlignment="1">
      <alignment horizontal="center"/>
    </xf>
    <xf numFmtId="9" fontId="0" fillId="0" borderId="0" xfId="0" applyNumberFormat="1" applyBorder="1"/>
    <xf numFmtId="10" fontId="0" fillId="0" borderId="0" xfId="2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10" fontId="0" fillId="0" borderId="1" xfId="2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5" fillId="4" borderId="0" xfId="0" applyFont="1" applyFill="1"/>
    <xf numFmtId="0" fontId="0" fillId="4" borderId="0" xfId="0" applyFill="1"/>
    <xf numFmtId="0" fontId="4" fillId="4" borderId="0" xfId="0" applyFont="1" applyFill="1" applyAlignment="1">
      <alignment horizontal="left" indent="2"/>
    </xf>
    <xf numFmtId="0" fontId="7" fillId="4" borderId="0" xfId="3" applyFont="1" applyFill="1" applyAlignment="1">
      <alignment horizontal="left" indent="2"/>
    </xf>
    <xf numFmtId="0" fontId="8" fillId="4" borderId="0" xfId="0" applyFont="1" applyFill="1"/>
    <xf numFmtId="0" fontId="9" fillId="4" borderId="0" xfId="0" applyFont="1" applyFill="1"/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</cellXfs>
  <cellStyles count="4">
    <cellStyle name="Comma" xfId="1" builtinId="3"/>
    <cellStyle name="Hyperlink 3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115" zoomScaleNormal="115" workbookViewId="0">
      <selection activeCell="M35" sqref="M35"/>
    </sheetView>
  </sheetViews>
  <sheetFormatPr defaultRowHeight="15" x14ac:dyDescent="0.25"/>
  <cols>
    <col min="1" max="16384" width="9.140625" style="40"/>
  </cols>
  <sheetData>
    <row r="1" spans="1:4" ht="28.5" x14ac:dyDescent="0.45">
      <c r="A1" s="39" t="s">
        <v>23</v>
      </c>
    </row>
    <row r="3" spans="1:4" x14ac:dyDescent="0.25">
      <c r="A3" s="41" t="s">
        <v>20</v>
      </c>
    </row>
    <row r="4" spans="1:4" x14ac:dyDescent="0.25">
      <c r="A4" s="42" t="s">
        <v>21</v>
      </c>
    </row>
    <row r="5" spans="1:4" x14ac:dyDescent="0.25">
      <c r="A5" s="41"/>
    </row>
    <row r="6" spans="1:4" ht="18.75" x14ac:dyDescent="0.3">
      <c r="A6" s="43" t="s">
        <v>22</v>
      </c>
      <c r="B6" s="44"/>
      <c r="C6" s="44"/>
      <c r="D6" s="44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zoomScale="115" zoomScaleNormal="115" workbookViewId="0">
      <selection activeCell="C10" sqref="C10"/>
    </sheetView>
  </sheetViews>
  <sheetFormatPr defaultRowHeight="15" x14ac:dyDescent="0.25"/>
  <cols>
    <col min="1" max="1" width="7.85546875" style="1" customWidth="1"/>
    <col min="2" max="2" width="12.85546875" style="1" customWidth="1"/>
    <col min="3" max="3" width="11.140625" style="1" customWidth="1"/>
    <col min="4" max="4" width="11.5703125" style="1" customWidth="1"/>
    <col min="5" max="5" width="12.7109375" style="1" customWidth="1"/>
    <col min="6" max="6" width="11.85546875" style="1" customWidth="1"/>
    <col min="7" max="7" width="10.5703125" style="1" customWidth="1"/>
    <col min="8" max="8" width="12.140625" style="1" customWidth="1"/>
  </cols>
  <sheetData>
    <row r="1" spans="1:8" ht="34.5" customHeight="1" x14ac:dyDescent="0.25">
      <c r="A1" s="45" t="s">
        <v>24</v>
      </c>
      <c r="B1" s="46"/>
      <c r="C1" s="46"/>
      <c r="D1" s="46"/>
      <c r="E1" s="46"/>
      <c r="F1" s="46"/>
      <c r="G1" s="46"/>
      <c r="H1" s="46"/>
    </row>
    <row r="2" spans="1:8" ht="27" customHeight="1" x14ac:dyDescent="0.25">
      <c r="A2" s="4" t="s">
        <v>0</v>
      </c>
      <c r="B2" s="4" t="s">
        <v>1</v>
      </c>
      <c r="C2" s="4" t="s">
        <v>2</v>
      </c>
      <c r="D2" s="5" t="s">
        <v>8</v>
      </c>
      <c r="E2" s="5" t="s">
        <v>9</v>
      </c>
      <c r="F2" s="4" t="s">
        <v>3</v>
      </c>
      <c r="G2" s="4" t="s">
        <v>4</v>
      </c>
      <c r="H2" s="4" t="s">
        <v>5</v>
      </c>
    </row>
    <row r="3" spans="1:8" x14ac:dyDescent="0.25">
      <c r="A3" s="2">
        <v>1</v>
      </c>
      <c r="B3" s="2">
        <v>20</v>
      </c>
      <c r="C3" s="2">
        <v>200</v>
      </c>
      <c r="D3" s="2">
        <f>B3-B8</f>
        <v>-17.399999999999999</v>
      </c>
      <c r="E3" s="2">
        <f>C3-C8</f>
        <v>-160</v>
      </c>
      <c r="F3" s="2">
        <f>E3*D3</f>
        <v>2784</v>
      </c>
      <c r="G3" s="2">
        <f>D3^2</f>
        <v>302.75999999999993</v>
      </c>
      <c r="H3" s="2">
        <f t="shared" ref="H3:H7" si="0">E3^2</f>
        <v>25600</v>
      </c>
    </row>
    <row r="4" spans="1:8" x14ac:dyDescent="0.25">
      <c r="A4" s="2">
        <v>2</v>
      </c>
      <c r="B4" s="2">
        <v>23</v>
      </c>
      <c r="C4" s="2">
        <v>300</v>
      </c>
      <c r="D4" s="2">
        <f>B4-B8</f>
        <v>-14.399999999999999</v>
      </c>
      <c r="E4" s="2">
        <f>C4-C8</f>
        <v>-60</v>
      </c>
      <c r="F4" s="2">
        <f t="shared" ref="F4:F7" si="1">E4*D4</f>
        <v>863.99999999999989</v>
      </c>
      <c r="G4" s="2">
        <f t="shared" ref="G4:G7" si="2">D4^2</f>
        <v>207.35999999999996</v>
      </c>
      <c r="H4" s="2">
        <f t="shared" si="0"/>
        <v>3600</v>
      </c>
    </row>
    <row r="5" spans="1:8" x14ac:dyDescent="0.25">
      <c r="A5" s="2">
        <v>3</v>
      </c>
      <c r="B5" s="2">
        <v>45</v>
      </c>
      <c r="C5" s="2">
        <v>500</v>
      </c>
      <c r="D5" s="2">
        <f>B5-B8</f>
        <v>7.6000000000000014</v>
      </c>
      <c r="E5" s="2">
        <f>C5-C8</f>
        <v>140</v>
      </c>
      <c r="F5" s="2">
        <f t="shared" si="1"/>
        <v>1064.0000000000002</v>
      </c>
      <c r="G5" s="2">
        <f t="shared" si="2"/>
        <v>57.760000000000019</v>
      </c>
      <c r="H5" s="2">
        <f t="shared" si="0"/>
        <v>19600</v>
      </c>
    </row>
    <row r="6" spans="1:8" x14ac:dyDescent="0.25">
      <c r="A6" s="2">
        <v>4</v>
      </c>
      <c r="B6" s="2">
        <v>78</v>
      </c>
      <c r="C6" s="2">
        <v>700</v>
      </c>
      <c r="D6" s="2">
        <f>B6-B8</f>
        <v>40.6</v>
      </c>
      <c r="E6" s="2">
        <f>C6-C8</f>
        <v>340</v>
      </c>
      <c r="F6" s="2">
        <f t="shared" si="1"/>
        <v>13804</v>
      </c>
      <c r="G6" s="2">
        <f t="shared" si="2"/>
        <v>1648.3600000000001</v>
      </c>
      <c r="H6" s="2">
        <f t="shared" si="0"/>
        <v>115600</v>
      </c>
    </row>
    <row r="7" spans="1:8" x14ac:dyDescent="0.25">
      <c r="A7" s="2">
        <v>5</v>
      </c>
      <c r="B7" s="2">
        <v>21</v>
      </c>
      <c r="C7" s="2">
        <v>100</v>
      </c>
      <c r="D7" s="2">
        <f>B7-B8</f>
        <v>-16.399999999999999</v>
      </c>
      <c r="E7" s="2">
        <f>C7-C8</f>
        <v>-260</v>
      </c>
      <c r="F7" s="2">
        <f t="shared" si="1"/>
        <v>4264</v>
      </c>
      <c r="G7" s="2">
        <f t="shared" si="2"/>
        <v>268.95999999999998</v>
      </c>
      <c r="H7" s="2">
        <f t="shared" si="0"/>
        <v>67600</v>
      </c>
    </row>
    <row r="8" spans="1:8" x14ac:dyDescent="0.25">
      <c r="A8" s="2" t="s">
        <v>6</v>
      </c>
      <c r="B8" s="2">
        <f>AVERAGE(B3:B7)</f>
        <v>37.4</v>
      </c>
      <c r="C8" s="2">
        <f>AVERAGE(C3:C7)</f>
        <v>360</v>
      </c>
      <c r="D8" s="33" t="s">
        <v>7</v>
      </c>
      <c r="E8" s="33"/>
      <c r="F8" s="8">
        <f>SUM(F3:F7)</f>
        <v>22780</v>
      </c>
      <c r="G8" s="8">
        <f t="shared" ref="G8:H8" si="3">SUM(G3:G7)</f>
        <v>2485.1999999999998</v>
      </c>
      <c r="H8" s="8">
        <f t="shared" si="3"/>
        <v>232000</v>
      </c>
    </row>
    <row r="9" spans="1:8" x14ac:dyDescent="0.25">
      <c r="A9" s="34"/>
      <c r="B9" s="34"/>
      <c r="C9" s="34"/>
      <c r="D9" s="34"/>
      <c r="E9" s="34"/>
      <c r="F9" s="35"/>
      <c r="G9" s="2">
        <f>SQRT(G8)</f>
        <v>49.851780309232687</v>
      </c>
      <c r="H9" s="2">
        <f>SQRT(H8)</f>
        <v>481.6637831516918</v>
      </c>
    </row>
    <row r="10" spans="1:8" x14ac:dyDescent="0.25">
      <c r="A10" s="11" t="s">
        <v>10</v>
      </c>
      <c r="B10" s="11"/>
      <c r="C10" s="10">
        <f>CORREL(B3:B7,C3:C7)</f>
        <v>0.94870033694555655</v>
      </c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</sheetData>
  <mergeCells count="3">
    <mergeCell ref="D8:E8"/>
    <mergeCell ref="A9:F9"/>
    <mergeCell ref="A1:H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zoomScale="115" zoomScaleNormal="115" workbookViewId="0">
      <selection activeCell="C17" sqref="C17"/>
    </sheetView>
  </sheetViews>
  <sheetFormatPr defaultRowHeight="15" x14ac:dyDescent="0.25"/>
  <cols>
    <col min="1" max="1" width="10.7109375" customWidth="1"/>
    <col min="2" max="2" width="10.42578125" style="1" customWidth="1"/>
    <col min="3" max="3" width="10.140625" style="1" customWidth="1"/>
    <col min="4" max="4" width="13.7109375" customWidth="1"/>
    <col min="5" max="5" width="12.28515625" customWidth="1"/>
    <col min="6" max="6" width="7.7109375" style="1" customWidth="1"/>
    <col min="7" max="7" width="7" style="1" customWidth="1"/>
    <col min="8" max="8" width="7.7109375" style="1" customWidth="1"/>
  </cols>
  <sheetData>
    <row r="1" spans="1:19" ht="61.5" customHeight="1" x14ac:dyDescent="0.25">
      <c r="A1" s="52" t="s">
        <v>25</v>
      </c>
      <c r="B1" s="52"/>
      <c r="C1" s="52"/>
      <c r="D1" s="52"/>
      <c r="E1" s="52"/>
      <c r="F1" s="52"/>
      <c r="G1" s="52"/>
      <c r="H1" s="52"/>
      <c r="I1" s="52"/>
    </row>
    <row r="2" spans="1:19" ht="44.25" customHeight="1" x14ac:dyDescent="0.25">
      <c r="A2" s="47" t="s">
        <v>11</v>
      </c>
      <c r="B2" s="48" t="s">
        <v>12</v>
      </c>
      <c r="C2" s="49" t="s">
        <v>13</v>
      </c>
      <c r="D2" s="48" t="s">
        <v>17</v>
      </c>
      <c r="E2" s="50" t="s">
        <v>15</v>
      </c>
      <c r="F2" s="47" t="s">
        <v>3</v>
      </c>
      <c r="G2" s="51" t="s">
        <v>4</v>
      </c>
      <c r="H2" s="47" t="s">
        <v>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2.75" customHeight="1" x14ac:dyDescent="0.25">
      <c r="A3" s="12">
        <v>43221</v>
      </c>
      <c r="B3" s="13">
        <v>5.3189319957518411E-2</v>
      </c>
      <c r="C3" s="13">
        <v>0.13076372115872581</v>
      </c>
      <c r="D3" s="14">
        <f>B3-B15</f>
        <v>4.4224877906881621E-2</v>
      </c>
      <c r="E3" s="14">
        <f>C3-C15</f>
        <v>0.1138279561741599</v>
      </c>
      <c r="F3" s="14">
        <f>E3*D3</f>
        <v>5.0340274641920936E-3</v>
      </c>
      <c r="G3" s="17">
        <f>D3^2</f>
        <v>1.955839825878586E-3</v>
      </c>
      <c r="H3" s="30">
        <f t="shared" ref="H3:H14" si="0">E3^2</f>
        <v>1.2956803606786468E-2</v>
      </c>
      <c r="I3" s="19"/>
      <c r="J3" s="20"/>
      <c r="K3" s="20"/>
      <c r="L3" s="21"/>
      <c r="M3" s="7"/>
      <c r="N3" s="7"/>
      <c r="O3" s="7"/>
      <c r="P3" s="7"/>
      <c r="Q3" s="7"/>
      <c r="R3" s="7"/>
      <c r="S3" s="7"/>
    </row>
    <row r="4" spans="1:19" ht="13.5" customHeight="1" x14ac:dyDescent="0.25">
      <c r="A4" s="12">
        <v>43252</v>
      </c>
      <c r="B4" s="13">
        <v>9.1613259297249616E-3</v>
      </c>
      <c r="C4" s="13">
        <v>-5.5985101613766908E-3</v>
      </c>
      <c r="D4" s="14">
        <f>B4-B15</f>
        <v>1.9688387908817218E-4</v>
      </c>
      <c r="E4" s="14">
        <f>C4-C15</f>
        <v>-2.2534275145942601E-2</v>
      </c>
      <c r="F4" s="14">
        <f t="shared" ref="F4:F14" si="1">E4*D4</f>
        <v>-4.4366355031733662E-6</v>
      </c>
      <c r="G4" s="17">
        <f t="shared" ref="G4:G14" si="2">D4^2</f>
        <v>3.8763261844806E-8</v>
      </c>
      <c r="H4" s="30">
        <f t="shared" si="0"/>
        <v>5.077935563530464E-4</v>
      </c>
      <c r="I4" s="19"/>
      <c r="J4" s="21"/>
      <c r="K4" s="21"/>
      <c r="L4" s="21"/>
      <c r="M4" s="7"/>
      <c r="N4" s="7"/>
      <c r="O4" s="7"/>
      <c r="P4" s="7"/>
      <c r="Q4" s="7"/>
      <c r="R4" s="7"/>
      <c r="S4" s="7"/>
    </row>
    <row r="5" spans="1:19" ht="13.5" customHeight="1" x14ac:dyDescent="0.25">
      <c r="A5" s="12">
        <v>43282</v>
      </c>
      <c r="B5" s="13">
        <v>2.1502501656789796E-2</v>
      </c>
      <c r="C5" s="13">
        <v>2.7983265124965406E-2</v>
      </c>
      <c r="D5" s="14">
        <f>B5-B15</f>
        <v>1.2538059606153007E-2</v>
      </c>
      <c r="E5" s="14">
        <f>C5-C15</f>
        <v>1.1047500140399496E-2</v>
      </c>
      <c r="F5" s="14">
        <f t="shared" si="1"/>
        <v>1.3851421525931258E-4</v>
      </c>
      <c r="G5" s="17">
        <f t="shared" si="2"/>
        <v>1.572029386874457E-4</v>
      </c>
      <c r="H5" s="30">
        <f t="shared" si="0"/>
        <v>1.2204725935212688E-4</v>
      </c>
      <c r="I5" s="19"/>
      <c r="J5" s="21"/>
      <c r="K5" s="21"/>
      <c r="L5" s="21"/>
      <c r="M5" s="7"/>
      <c r="N5" s="7"/>
      <c r="O5" s="7"/>
      <c r="P5" s="7"/>
      <c r="Q5" s="7"/>
      <c r="R5" s="7"/>
      <c r="S5" s="7"/>
    </row>
    <row r="6" spans="1:19" ht="14.25" customHeight="1" x14ac:dyDescent="0.25">
      <c r="A6" s="12">
        <v>43313</v>
      </c>
      <c r="B6" s="13">
        <v>5.705969503527486E-2</v>
      </c>
      <c r="C6" s="13">
        <v>0.19622687442170483</v>
      </c>
      <c r="D6" s="14">
        <f>B6-B15</f>
        <v>4.8095252984638071E-2</v>
      </c>
      <c r="E6" s="14">
        <f>C6-C15</f>
        <v>0.17929110943713891</v>
      </c>
      <c r="F6" s="14">
        <f t="shared" si="1"/>
        <v>8.6230512662756262E-3</v>
      </c>
      <c r="G6" s="17">
        <f t="shared" si="2"/>
        <v>2.3131533596563373E-3</v>
      </c>
      <c r="H6" s="30">
        <f t="shared" si="0"/>
        <v>3.2145301923200122E-2</v>
      </c>
      <c r="I6" s="19"/>
      <c r="J6" s="21"/>
      <c r="K6" s="21"/>
      <c r="L6" s="21"/>
      <c r="M6" s="7"/>
      <c r="N6" s="7"/>
      <c r="O6" s="7"/>
      <c r="P6" s="7"/>
      <c r="Q6" s="7"/>
      <c r="R6" s="7"/>
      <c r="S6" s="7"/>
    </row>
    <row r="7" spans="1:19" ht="12.75" customHeight="1" x14ac:dyDescent="0.25">
      <c r="A7" s="12">
        <v>43344</v>
      </c>
      <c r="B7" s="13">
        <v>-7.7920499431669565E-3</v>
      </c>
      <c r="C7" s="13">
        <v>-4.8249330464890106E-3</v>
      </c>
      <c r="D7" s="14">
        <f>B7-B15</f>
        <v>-1.6756491993803746E-2</v>
      </c>
      <c r="E7" s="14">
        <f>C7-C15</f>
        <v>-2.1760698031054921E-2</v>
      </c>
      <c r="F7" s="14">
        <f t="shared" si="1"/>
        <v>3.6463296233695273E-4</v>
      </c>
      <c r="G7" s="17">
        <f t="shared" si="2"/>
        <v>2.8078002393840904E-4</v>
      </c>
      <c r="H7" s="30">
        <f t="shared" si="0"/>
        <v>4.7352797879875749E-4</v>
      </c>
      <c r="I7" s="19"/>
      <c r="J7" s="21"/>
      <c r="K7" s="21"/>
      <c r="L7" s="21"/>
      <c r="M7" s="7"/>
      <c r="N7" s="7"/>
      <c r="O7" s="7"/>
      <c r="P7" s="7"/>
      <c r="Q7" s="7"/>
      <c r="R7" s="7"/>
      <c r="S7" s="7"/>
    </row>
    <row r="8" spans="1:19" ht="12.75" customHeight="1" x14ac:dyDescent="0.25">
      <c r="A8" s="12">
        <v>43374</v>
      </c>
      <c r="B8" s="13">
        <v>-9.2023114453352761E-2</v>
      </c>
      <c r="C8" s="13">
        <v>-3.0477601472154392E-2</v>
      </c>
      <c r="D8" s="14">
        <f>B8-B15</f>
        <v>-0.10098755650398955</v>
      </c>
      <c r="E8" s="14">
        <f>C8-C15</f>
        <v>-4.7413366456720299E-2</v>
      </c>
      <c r="F8" s="14">
        <f t="shared" si="1"/>
        <v>4.7881600240924039E-3</v>
      </c>
      <c r="G8" s="17">
        <f t="shared" si="2"/>
        <v>1.0198486568646482E-2</v>
      </c>
      <c r="H8" s="30">
        <f t="shared" si="0"/>
        <v>2.2480273187592496E-3</v>
      </c>
      <c r="I8" s="19"/>
      <c r="J8" s="21"/>
      <c r="K8" s="21"/>
      <c r="L8" s="21"/>
      <c r="M8" s="7"/>
      <c r="N8" s="7"/>
      <c r="O8" s="7"/>
      <c r="P8" s="7"/>
      <c r="Q8" s="7"/>
      <c r="R8" s="7"/>
      <c r="S8" s="7"/>
    </row>
    <row r="9" spans="1:19" ht="12.75" customHeight="1" x14ac:dyDescent="0.25">
      <c r="A9" s="12">
        <v>43405</v>
      </c>
      <c r="B9" s="13">
        <v>3.3726354495022814E-3</v>
      </c>
      <c r="C9" s="13">
        <v>-0.18404457058602541</v>
      </c>
      <c r="D9" s="14">
        <f>B9-B15</f>
        <v>-5.591806601134508E-3</v>
      </c>
      <c r="E9" s="14">
        <f>C9-C15</f>
        <v>-0.20098033557059133</v>
      </c>
      <c r="F9" s="14">
        <f t="shared" si="1"/>
        <v>1.1238431671418611E-3</v>
      </c>
      <c r="G9" s="17">
        <f t="shared" si="2"/>
        <v>3.1268301064491458E-5</v>
      </c>
      <c r="H9" s="30">
        <f t="shared" si="0"/>
        <v>4.03930952860675E-2</v>
      </c>
      <c r="I9" s="19"/>
      <c r="J9" s="21"/>
      <c r="K9" s="21"/>
      <c r="L9" s="21"/>
      <c r="M9" s="7"/>
      <c r="N9" s="7"/>
      <c r="O9" s="7"/>
      <c r="P9" s="7"/>
      <c r="Q9" s="7"/>
      <c r="R9" s="7"/>
      <c r="S9" s="7"/>
    </row>
    <row r="10" spans="1:19" ht="13.5" customHeight="1" x14ac:dyDescent="0.25">
      <c r="A10" s="12">
        <v>43435</v>
      </c>
      <c r="B10" s="13">
        <v>-9.4844343022624678E-2</v>
      </c>
      <c r="C10" s="13">
        <v>-0.1136163859796645</v>
      </c>
      <c r="D10" s="14">
        <f>B10-B15</f>
        <v>-0.10380878507326147</v>
      </c>
      <c r="E10" s="14">
        <f>C10-C15</f>
        <v>-0.13055215096423042</v>
      </c>
      <c r="F10" s="14">
        <f t="shared" si="1"/>
        <v>1.3552460180297781E-2</v>
      </c>
      <c r="G10" s="17">
        <f t="shared" si="2"/>
        <v>1.0776263858386592E-2</v>
      </c>
      <c r="H10" s="30">
        <f t="shared" si="0"/>
        <v>1.7043864121387212E-2</v>
      </c>
      <c r="I10" s="19"/>
      <c r="J10" s="21"/>
      <c r="K10" s="21"/>
      <c r="L10" s="21"/>
      <c r="M10" s="7"/>
      <c r="N10" s="7"/>
      <c r="O10" s="7"/>
      <c r="P10" s="7"/>
      <c r="Q10" s="7"/>
      <c r="R10" s="7"/>
      <c r="S10" s="7"/>
    </row>
    <row r="11" spans="1:19" ht="12.75" customHeight="1" x14ac:dyDescent="0.25">
      <c r="A11" s="12">
        <v>43466</v>
      </c>
      <c r="B11" s="13">
        <v>9.7427760387951867E-2</v>
      </c>
      <c r="C11" s="13">
        <v>5.515401972475642E-2</v>
      </c>
      <c r="D11" s="14">
        <f>B11-B15</f>
        <v>8.8463318337315078E-2</v>
      </c>
      <c r="E11" s="14">
        <f>C11-C15</f>
        <v>3.8218254740190513E-2</v>
      </c>
      <c r="F11" s="14">
        <f t="shared" si="1"/>
        <v>3.3809136353780745E-3</v>
      </c>
      <c r="G11" s="17">
        <f t="shared" si="2"/>
        <v>7.8257586912491468E-3</v>
      </c>
      <c r="H11" s="30">
        <f t="shared" si="0"/>
        <v>1.4606349953860947E-3</v>
      </c>
      <c r="I11" s="19"/>
      <c r="J11" s="21"/>
      <c r="K11" s="21"/>
      <c r="L11" s="21"/>
      <c r="M11" s="7"/>
      <c r="N11" s="7"/>
      <c r="O11" s="7"/>
      <c r="P11" s="7"/>
      <c r="Q11" s="7"/>
      <c r="R11" s="7"/>
      <c r="S11" s="7"/>
    </row>
    <row r="12" spans="1:19" ht="12.75" customHeight="1" x14ac:dyDescent="0.25">
      <c r="A12" s="12">
        <v>43497</v>
      </c>
      <c r="B12" s="13">
        <v>3.4440881292223224E-2</v>
      </c>
      <c r="C12" s="13">
        <v>4.0314768153917102E-2</v>
      </c>
      <c r="D12" s="14">
        <f>B12-B15</f>
        <v>2.5476439241586435E-2</v>
      </c>
      <c r="E12" s="14">
        <f>C12-C15</f>
        <v>2.3379003169351192E-2</v>
      </c>
      <c r="F12" s="14">
        <f t="shared" si="1"/>
        <v>5.9561375377283228E-4</v>
      </c>
      <c r="G12" s="17">
        <f t="shared" si="2"/>
        <v>6.4904895643024517E-4</v>
      </c>
      <c r="H12" s="30">
        <f t="shared" si="0"/>
        <v>5.4657778919253307E-4</v>
      </c>
      <c r="I12" s="19"/>
      <c r="J12" s="21"/>
      <c r="K12" s="21"/>
      <c r="L12" s="21"/>
      <c r="M12" s="7"/>
      <c r="N12" s="7"/>
      <c r="O12" s="7"/>
      <c r="P12" s="7"/>
      <c r="Q12" s="7"/>
      <c r="R12" s="7"/>
      <c r="S12" s="7"/>
    </row>
    <row r="13" spans="1:19" ht="12.75" customHeight="1" x14ac:dyDescent="0.25">
      <c r="A13" s="12">
        <v>43525</v>
      </c>
      <c r="B13" s="13">
        <v>2.607894500346819E-2</v>
      </c>
      <c r="C13" s="13">
        <v>9.1348532476431377E-2</v>
      </c>
      <c r="D13" s="14">
        <f>B13-B15</f>
        <v>1.7114502952831401E-2</v>
      </c>
      <c r="E13" s="14">
        <f>C13-C15</f>
        <v>7.441276749186547E-2</v>
      </c>
      <c r="F13" s="14">
        <f t="shared" si="1"/>
        <v>1.2735375289678881E-3</v>
      </c>
      <c r="G13" s="17">
        <f t="shared" si="2"/>
        <v>2.9290621132247471E-4</v>
      </c>
      <c r="H13" s="30">
        <f t="shared" si="0"/>
        <v>5.5372599657984301E-3</v>
      </c>
      <c r="I13" s="19"/>
      <c r="J13" s="21"/>
      <c r="K13" s="21"/>
      <c r="L13" s="21"/>
      <c r="M13" s="28"/>
      <c r="N13" s="7"/>
      <c r="O13" s="7"/>
      <c r="P13" s="7"/>
      <c r="Q13" s="7"/>
      <c r="R13" s="7"/>
      <c r="S13" s="7"/>
    </row>
    <row r="14" spans="1:19" ht="12.75" customHeight="1" x14ac:dyDescent="0.25">
      <c r="A14" s="26">
        <v>43544</v>
      </c>
      <c r="B14" s="15">
        <v>-2.5268566772318479E-7</v>
      </c>
      <c r="C14" s="15">
        <v>0</v>
      </c>
      <c r="D14" s="16">
        <f>B14-B15</f>
        <v>-8.9646947363045126E-3</v>
      </c>
      <c r="E14" s="16">
        <f>C14-C15</f>
        <v>-1.693576498456591E-2</v>
      </c>
      <c r="F14" s="16">
        <f t="shared" si="1"/>
        <v>1.5182396321242829E-4</v>
      </c>
      <c r="G14" s="18">
        <f t="shared" si="2"/>
        <v>8.0365751715125836E-5</v>
      </c>
      <c r="H14" s="30">
        <f t="shared" si="0"/>
        <v>2.8682013561244876E-4</v>
      </c>
      <c r="I14" s="19"/>
      <c r="J14" s="21"/>
      <c r="K14" s="21"/>
      <c r="L14" s="21"/>
      <c r="M14" s="7"/>
      <c r="N14" s="7"/>
      <c r="O14" s="7"/>
      <c r="P14" s="7"/>
      <c r="Q14" s="7"/>
      <c r="R14" s="7"/>
      <c r="S14" s="7"/>
    </row>
    <row r="15" spans="1:19" ht="13.5" customHeight="1" x14ac:dyDescent="0.25">
      <c r="A15" s="9" t="s">
        <v>6</v>
      </c>
      <c r="B15" s="27">
        <f>AVERAGE(B3:B14)</f>
        <v>8.9644420506367894E-3</v>
      </c>
      <c r="C15" s="27">
        <f>AVERAGE(C3:C14)</f>
        <v>1.693576498456591E-2</v>
      </c>
      <c r="D15" s="37" t="s">
        <v>16</v>
      </c>
      <c r="E15" s="37"/>
      <c r="F15" s="14">
        <f>SUM(F3:F14)</f>
        <v>3.9022141525424082E-2</v>
      </c>
      <c r="G15" s="17">
        <f>SUM(G3:G14)</f>
        <v>3.456111325023719E-2</v>
      </c>
      <c r="H15" s="30">
        <f>SUM(H3:H14)</f>
        <v>0.11372175393669398</v>
      </c>
      <c r="I15" s="19"/>
      <c r="J15" s="29"/>
      <c r="K15" s="21"/>
      <c r="L15" s="7"/>
      <c r="M15" s="7"/>
      <c r="N15" s="7"/>
      <c r="O15" s="7"/>
      <c r="P15" s="7"/>
      <c r="Q15" s="7"/>
      <c r="R15" s="7"/>
      <c r="S15" s="7"/>
    </row>
    <row r="16" spans="1:19" x14ac:dyDescent="0.25">
      <c r="D16" s="7"/>
      <c r="E16" s="7"/>
      <c r="F16" s="20"/>
      <c r="G16" s="20"/>
      <c r="H16" s="2">
        <f>H15*G15</f>
        <v>3.9303504168216874E-3</v>
      </c>
      <c r="I16" s="23"/>
      <c r="J16" s="24"/>
      <c r="K16" s="24"/>
      <c r="L16" s="36"/>
      <c r="M16" s="36"/>
      <c r="N16" s="25"/>
      <c r="O16" s="25"/>
      <c r="P16" s="25"/>
      <c r="Q16" s="7"/>
      <c r="R16" s="7"/>
      <c r="S16" s="7"/>
    </row>
    <row r="17" spans="1:19" x14ac:dyDescent="0.25">
      <c r="A17" s="11" t="s">
        <v>10</v>
      </c>
      <c r="B17" s="11"/>
      <c r="C17" s="31">
        <f>F15/SQRT(H16)</f>
        <v>0.62243708981725654</v>
      </c>
      <c r="D17" s="7"/>
      <c r="E17" s="7"/>
      <c r="G17" s="20"/>
      <c r="H17" s="20"/>
      <c r="I17" s="19"/>
      <c r="J17" s="20"/>
      <c r="K17" s="20"/>
      <c r="L17" s="20"/>
      <c r="M17" s="20"/>
      <c r="N17" s="20"/>
      <c r="O17" s="20"/>
      <c r="P17" s="20"/>
      <c r="Q17" s="7"/>
      <c r="R17" s="7"/>
      <c r="S17" s="7"/>
    </row>
    <row r="18" spans="1:19" x14ac:dyDescent="0.25">
      <c r="D18" s="7"/>
      <c r="E18" s="7"/>
      <c r="F18" s="20"/>
      <c r="G18" s="20"/>
      <c r="H18" s="20"/>
      <c r="I18" s="19"/>
      <c r="J18" s="20"/>
      <c r="K18" s="20"/>
      <c r="L18" s="20"/>
      <c r="M18" s="20"/>
      <c r="N18" s="20"/>
      <c r="O18" s="20"/>
      <c r="P18" s="20"/>
      <c r="Q18" s="7"/>
      <c r="R18" s="7"/>
      <c r="S18" s="7"/>
    </row>
    <row r="19" spans="1:19" x14ac:dyDescent="0.25">
      <c r="D19" s="7"/>
      <c r="E19" s="7"/>
      <c r="F19" s="20"/>
      <c r="G19" s="20"/>
      <c r="H19" s="2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x14ac:dyDescent="0.25">
      <c r="D20" s="7"/>
      <c r="E20" s="7"/>
      <c r="F20" s="20"/>
      <c r="G20" s="20"/>
      <c r="H20" s="2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</sheetData>
  <mergeCells count="3">
    <mergeCell ref="L16:M16"/>
    <mergeCell ref="D15:E15"/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="115" zoomScaleNormal="115" workbookViewId="0">
      <selection activeCell="C17" sqref="C17"/>
    </sheetView>
  </sheetViews>
  <sheetFormatPr defaultRowHeight="15" x14ac:dyDescent="0.25"/>
  <cols>
    <col min="1" max="1" width="6.85546875" style="20" customWidth="1"/>
    <col min="2" max="2" width="14.42578125" style="1" customWidth="1"/>
    <col min="3" max="3" width="11.85546875" style="1" customWidth="1"/>
    <col min="4" max="4" width="13.85546875" style="1" customWidth="1"/>
    <col min="5" max="5" width="14.140625" style="1" customWidth="1"/>
    <col min="6" max="8" width="9.140625" style="1"/>
  </cols>
  <sheetData>
    <row r="1" spans="1:12" ht="33.75" customHeight="1" x14ac:dyDescent="0.25">
      <c r="A1" s="45" t="s">
        <v>26</v>
      </c>
      <c r="B1" s="53"/>
      <c r="C1" s="53"/>
      <c r="D1" s="53"/>
      <c r="E1" s="53"/>
      <c r="F1" s="53"/>
      <c r="G1" s="53"/>
      <c r="H1" s="53"/>
      <c r="I1" s="53"/>
    </row>
    <row r="2" spans="1:12" ht="29.25" customHeight="1" x14ac:dyDescent="0.25">
      <c r="A2" s="47" t="s">
        <v>0</v>
      </c>
      <c r="B2" s="47" t="s">
        <v>12</v>
      </c>
      <c r="C2" s="47" t="s">
        <v>18</v>
      </c>
      <c r="D2" s="48" t="s">
        <v>14</v>
      </c>
      <c r="E2" s="48" t="s">
        <v>19</v>
      </c>
      <c r="F2" s="47" t="s">
        <v>3</v>
      </c>
      <c r="G2" s="47" t="s">
        <v>4</v>
      </c>
      <c r="H2" s="47" t="s">
        <v>5</v>
      </c>
      <c r="J2" s="7"/>
      <c r="K2" s="7"/>
      <c r="L2" s="7"/>
    </row>
    <row r="3" spans="1:12" x14ac:dyDescent="0.25">
      <c r="A3" s="2">
        <v>1</v>
      </c>
      <c r="B3" s="13">
        <v>5.3189319957518411E-2</v>
      </c>
      <c r="C3" s="13">
        <v>-6.6922974598035867E-2</v>
      </c>
      <c r="D3" s="30">
        <f>B3-B15</f>
        <v>4.4224877906881621E-2</v>
      </c>
      <c r="E3" s="30">
        <f>C3-C15</f>
        <v>-7.8878598625951771E-2</v>
      </c>
      <c r="F3" s="30">
        <f>E3*D3</f>
        <v>-3.4883963936986374E-3</v>
      </c>
      <c r="G3" s="30">
        <f>D3^2</f>
        <v>1.955839825878586E-3</v>
      </c>
      <c r="H3" s="30">
        <f t="shared" ref="H3:H14" si="0">E3^2</f>
        <v>6.2218333211940006E-3</v>
      </c>
      <c r="J3" s="7"/>
      <c r="K3" s="22"/>
      <c r="L3" s="7"/>
    </row>
    <row r="4" spans="1:12" x14ac:dyDescent="0.25">
      <c r="A4" s="2">
        <v>2</v>
      </c>
      <c r="B4" s="13">
        <v>9.1613259297249616E-3</v>
      </c>
      <c r="C4" s="13">
        <v>4.4216059692292253E-2</v>
      </c>
      <c r="D4" s="30">
        <f>B4-B15</f>
        <v>1.9688387908817218E-4</v>
      </c>
      <c r="E4" s="30">
        <f>C4-C15</f>
        <v>3.2260435664376357E-2</v>
      </c>
      <c r="F4" s="30">
        <f t="shared" ref="F4:F14" si="1">E4*D4</f>
        <v>6.3515597146768323E-6</v>
      </c>
      <c r="G4" s="30">
        <f t="shared" ref="G4:G14" si="2">D4^2</f>
        <v>3.8763261844806E-8</v>
      </c>
      <c r="H4" s="30">
        <f t="shared" si="0"/>
        <v>1.0407357092553659E-3</v>
      </c>
      <c r="J4" s="7"/>
      <c r="K4" s="22"/>
      <c r="L4" s="7"/>
    </row>
    <row r="5" spans="1:12" x14ac:dyDescent="0.25">
      <c r="A5" s="2">
        <v>3</v>
      </c>
      <c r="B5" s="13">
        <v>2.1502501656789796E-2</v>
      </c>
      <c r="C5" s="13">
        <v>4.1798033942724633E-2</v>
      </c>
      <c r="D5" s="30">
        <f>B5-B15</f>
        <v>1.2538059606153007E-2</v>
      </c>
      <c r="E5" s="30">
        <f>C5-C15</f>
        <v>2.9842409914808736E-2</v>
      </c>
      <c r="F5" s="30">
        <f t="shared" si="1"/>
        <v>3.7416591430312343E-4</v>
      </c>
      <c r="G5" s="30">
        <f t="shared" si="2"/>
        <v>1.572029386874457E-4</v>
      </c>
      <c r="H5" s="30">
        <f t="shared" si="0"/>
        <v>8.9056942952347475E-4</v>
      </c>
      <c r="J5" s="7"/>
      <c r="K5" s="22"/>
      <c r="L5" s="7"/>
    </row>
    <row r="6" spans="1:12" x14ac:dyDescent="0.25">
      <c r="A6" s="2">
        <v>4</v>
      </c>
      <c r="B6" s="13">
        <v>5.705969503527486E-2</v>
      </c>
      <c r="C6" s="13">
        <v>7.4302350956857444E-2</v>
      </c>
      <c r="D6" s="30">
        <f>B6-B15</f>
        <v>4.8095252984638071E-2</v>
      </c>
      <c r="E6" s="30">
        <f>C6-C15</f>
        <v>6.2346726928941547E-2</v>
      </c>
      <c r="F6" s="30">
        <f t="shared" si="1"/>
        <v>2.9985816044115908E-3</v>
      </c>
      <c r="G6" s="30">
        <f t="shared" si="2"/>
        <v>2.3131533596563373E-3</v>
      </c>
      <c r="H6" s="30">
        <f t="shared" si="0"/>
        <v>3.8871143587520052E-3</v>
      </c>
      <c r="J6" s="7"/>
      <c r="K6" s="22"/>
      <c r="L6" s="7"/>
    </row>
    <row r="7" spans="1:12" x14ac:dyDescent="0.25">
      <c r="A7" s="2">
        <v>5</v>
      </c>
      <c r="B7" s="13">
        <v>-7.7920499431669565E-3</v>
      </c>
      <c r="C7" s="13">
        <v>-1.4652221148362066E-2</v>
      </c>
      <c r="D7" s="30">
        <f>B7-B15</f>
        <v>-1.6756491993803746E-2</v>
      </c>
      <c r="E7" s="30">
        <f>C7-C15</f>
        <v>-2.6607845176277962E-2</v>
      </c>
      <c r="F7" s="30">
        <f t="shared" si="1"/>
        <v>4.4585414466867128E-4</v>
      </c>
      <c r="G7" s="30">
        <f t="shared" si="2"/>
        <v>2.8078002393840904E-4</v>
      </c>
      <c r="H7" s="30">
        <f t="shared" si="0"/>
        <v>7.0797742492477846E-4</v>
      </c>
      <c r="J7" s="7"/>
      <c r="K7" s="22"/>
      <c r="L7" s="7"/>
    </row>
    <row r="8" spans="1:12" x14ac:dyDescent="0.25">
      <c r="A8" s="2">
        <v>6</v>
      </c>
      <c r="B8" s="13">
        <v>-9.2023114453352761E-2</v>
      </c>
      <c r="C8" s="13">
        <v>6.783090293949523E-2</v>
      </c>
      <c r="D8" s="30">
        <f>B8-B15</f>
        <v>-0.10098755650398955</v>
      </c>
      <c r="E8" s="30">
        <f>C8-C15</f>
        <v>5.5875278911579333E-2</v>
      </c>
      <c r="F8" s="30">
        <f t="shared" si="1"/>
        <v>-5.6427078862592937E-3</v>
      </c>
      <c r="G8" s="30">
        <f t="shared" si="2"/>
        <v>1.0198486568646482E-2</v>
      </c>
      <c r="H8" s="30">
        <f t="shared" si="0"/>
        <v>3.1220467934467821E-3</v>
      </c>
      <c r="J8" s="7"/>
      <c r="K8" s="22"/>
      <c r="L8" s="7"/>
    </row>
    <row r="9" spans="1:12" x14ac:dyDescent="0.25">
      <c r="A9" s="2">
        <v>7</v>
      </c>
      <c r="B9" s="13">
        <v>3.3726354495022814E-3</v>
      </c>
      <c r="C9" s="13">
        <v>-2.62265974267748E-2</v>
      </c>
      <c r="D9" s="30">
        <f>B9-B15</f>
        <v>-5.591806601134508E-3</v>
      </c>
      <c r="E9" s="30">
        <f>C9-C15</f>
        <v>-3.8182221454690697E-2</v>
      </c>
      <c r="F9" s="30">
        <f t="shared" si="1"/>
        <v>2.1350759797631908E-4</v>
      </c>
      <c r="G9" s="30">
        <f t="shared" si="2"/>
        <v>3.1268301064491458E-5</v>
      </c>
      <c r="H9" s="30">
        <f t="shared" si="0"/>
        <v>1.4578820352150427E-3</v>
      </c>
      <c r="J9" s="7"/>
      <c r="K9" s="22"/>
      <c r="L9" s="7"/>
    </row>
    <row r="10" spans="1:12" x14ac:dyDescent="0.25">
      <c r="A10" s="2">
        <v>8</v>
      </c>
      <c r="B10" s="13">
        <v>-9.4844343022624678E-2</v>
      </c>
      <c r="C10" s="13">
        <v>-4.608293137175079E-2</v>
      </c>
      <c r="D10" s="30">
        <f>B10-B15</f>
        <v>-0.10380878507326147</v>
      </c>
      <c r="E10" s="30">
        <f>C10-C15</f>
        <v>-5.8038555399666687E-2</v>
      </c>
      <c r="F10" s="30">
        <f t="shared" si="1"/>
        <v>6.0249119234465779E-3</v>
      </c>
      <c r="G10" s="30">
        <f t="shared" si="2"/>
        <v>1.0776263858386592E-2</v>
      </c>
      <c r="H10" s="30">
        <f t="shared" si="0"/>
        <v>3.3684739128801793E-3</v>
      </c>
      <c r="J10" s="7"/>
      <c r="K10" s="22"/>
      <c r="L10" s="7"/>
    </row>
    <row r="11" spans="1:12" x14ac:dyDescent="0.25">
      <c r="A11" s="2">
        <v>9</v>
      </c>
      <c r="B11" s="13">
        <v>9.7427760387951867E-2</v>
      </c>
      <c r="C11" s="13">
        <v>3.4384869146104391E-2</v>
      </c>
      <c r="D11" s="30">
        <f>B11-B15</f>
        <v>8.8463318337315078E-2</v>
      </c>
      <c r="E11" s="30">
        <f>C11-C15</f>
        <v>2.2429245118188494E-2</v>
      </c>
      <c r="F11" s="30">
        <f t="shared" si="1"/>
        <v>1.9841654509559787E-3</v>
      </c>
      <c r="G11" s="30">
        <f t="shared" si="2"/>
        <v>7.8257586912491468E-3</v>
      </c>
      <c r="H11" s="30">
        <f t="shared" si="0"/>
        <v>5.0307103657178239E-4</v>
      </c>
      <c r="J11" s="7"/>
      <c r="K11" s="22"/>
      <c r="L11" s="7"/>
    </row>
    <row r="12" spans="1:12" x14ac:dyDescent="0.25">
      <c r="A12" s="2">
        <v>10</v>
      </c>
      <c r="B12" s="13">
        <v>3.4440881292223224E-2</v>
      </c>
      <c r="C12" s="13">
        <v>3.297499585882413E-2</v>
      </c>
      <c r="D12" s="30">
        <f>B12-B15</f>
        <v>2.5476439241586435E-2</v>
      </c>
      <c r="E12" s="30">
        <f>C12-C15</f>
        <v>2.1019371830908233E-2</v>
      </c>
      <c r="F12" s="30">
        <f t="shared" si="1"/>
        <v>5.3549874934644701E-4</v>
      </c>
      <c r="G12" s="30">
        <f t="shared" si="2"/>
        <v>6.4904895643024517E-4</v>
      </c>
      <c r="H12" s="30">
        <f t="shared" si="0"/>
        <v>4.4181399216597855E-4</v>
      </c>
      <c r="J12" s="7"/>
      <c r="K12" s="22"/>
      <c r="L12" s="7"/>
    </row>
    <row r="13" spans="1:12" x14ac:dyDescent="0.25">
      <c r="A13" s="2">
        <v>11</v>
      </c>
      <c r="B13" s="13">
        <v>2.607894500346819E-2</v>
      </c>
      <c r="C13" s="13">
        <v>-3.5356616585827672E-3</v>
      </c>
      <c r="D13" s="30">
        <f>B13-B15</f>
        <v>1.7114502952831401E-2</v>
      </c>
      <c r="E13" s="30">
        <f>C13-C15</f>
        <v>-1.5491285686498666E-2</v>
      </c>
      <c r="F13" s="30">
        <f t="shared" si="1"/>
        <v>-2.6512565462473621E-4</v>
      </c>
      <c r="G13" s="30">
        <f t="shared" si="2"/>
        <v>2.9290621132247471E-4</v>
      </c>
      <c r="H13" s="30">
        <f t="shared" si="0"/>
        <v>2.3997993222071843E-4</v>
      </c>
      <c r="J13" s="7"/>
      <c r="K13" s="22"/>
      <c r="L13" s="7"/>
    </row>
    <row r="14" spans="1:12" x14ac:dyDescent="0.25">
      <c r="A14" s="2">
        <v>12</v>
      </c>
      <c r="B14" s="13">
        <v>-2.5268566772318479E-7</v>
      </c>
      <c r="C14" s="13">
        <v>5.3806620021989993E-3</v>
      </c>
      <c r="D14" s="30">
        <f>B14-B15</f>
        <v>-8.9646947363045126E-3</v>
      </c>
      <c r="E14" s="30">
        <f>C14-C15</f>
        <v>-6.5749620257168993E-3</v>
      </c>
      <c r="F14" s="30">
        <f t="shared" si="1"/>
        <v>5.8942527463346342E-5</v>
      </c>
      <c r="G14" s="30">
        <f t="shared" si="2"/>
        <v>8.0365751715125836E-5</v>
      </c>
      <c r="H14" s="30">
        <f t="shared" si="0"/>
        <v>4.3230125639619271E-5</v>
      </c>
      <c r="J14" s="7"/>
      <c r="K14" s="22"/>
      <c r="L14" s="7"/>
    </row>
    <row r="15" spans="1:12" x14ac:dyDescent="0.25">
      <c r="A15" s="2" t="s">
        <v>6</v>
      </c>
      <c r="B15" s="32">
        <f>AVERAGE(B3:B14)</f>
        <v>8.9644420506367894E-3</v>
      </c>
      <c r="C15" s="32">
        <f>AVERAGE(C3:C14)</f>
        <v>1.1955624027915899E-2</v>
      </c>
      <c r="D15" s="33" t="s">
        <v>16</v>
      </c>
      <c r="E15" s="33"/>
      <c r="F15" s="30">
        <f>SUM(F3:F14)</f>
        <v>3.2457495377040645E-3</v>
      </c>
      <c r="G15" s="30">
        <f t="shared" ref="G15:H15" si="3">SUM(G3:G14)</f>
        <v>3.456111325023719E-2</v>
      </c>
      <c r="H15" s="30">
        <f t="shared" si="3"/>
        <v>2.1924728071789721E-2</v>
      </c>
    </row>
    <row r="16" spans="1:12" x14ac:dyDescent="0.25">
      <c r="A16" s="3"/>
      <c r="B16" s="3"/>
      <c r="C16" s="3"/>
      <c r="D16" s="3"/>
      <c r="E16" s="3"/>
      <c r="F16" s="6">
        <f>F15/SQRT(H16)</f>
        <v>0.11791092178837641</v>
      </c>
      <c r="G16" s="3"/>
      <c r="H16" s="38">
        <f>H15*G15</f>
        <v>7.57743009869779E-4</v>
      </c>
    </row>
    <row r="17" spans="1:8" x14ac:dyDescent="0.25">
      <c r="A17" s="11" t="s">
        <v>10</v>
      </c>
      <c r="B17" s="11"/>
      <c r="C17" s="10">
        <f>F15/SQRT(G15*H15)</f>
        <v>0.11791092178837641</v>
      </c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1"/>
    </row>
  </sheetData>
  <mergeCells count="2">
    <mergeCell ref="D15:E15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Correlation Formula Example 1</vt:lpstr>
      <vt:lpstr>Correlation Formula Example 2</vt:lpstr>
      <vt:lpstr>Correlation Formula Example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cba_pc2</dc:creator>
  <cp:lastModifiedBy>cba_pc2</cp:lastModifiedBy>
  <dcterms:created xsi:type="dcterms:W3CDTF">2019-04-20T10:00:55Z</dcterms:created>
  <dcterms:modified xsi:type="dcterms:W3CDTF">2019-04-26T05:04:51Z</dcterms:modified>
</cp:coreProperties>
</file>