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D:\Formula Excel Template\"/>
    </mc:Choice>
  </mc:AlternateContent>
  <xr:revisionPtr revIDLastSave="0" documentId="13_ncr:1_{71A7F572-C6EE-43A4-9137-C84F19B92B34}" xr6:coauthVersionLast="40" xr6:coauthVersionMax="40" xr10:uidLastSave="{00000000-0000-0000-0000-000000000000}"/>
  <bookViews>
    <workbookView xWindow="-120" yWindow="-120" windowWidth="20730" windowHeight="11160" xr2:uid="{00000000-000D-0000-FFFF-FFFF00000000}"/>
  </bookViews>
  <sheets>
    <sheet name="Wallstreemojo.com" sheetId="3" r:id="rId1"/>
    <sheet name="Intrinsic Value Formula Exampl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2" i="2" l="1"/>
  <c r="E15" i="2" s="1"/>
  <c r="B17" i="2" s="1"/>
  <c r="B15" i="2" l="1"/>
  <c r="D15" i="2"/>
  <c r="C15" i="2"/>
  <c r="B19" i="2" s="1"/>
  <c r="B20" i="2" s="1"/>
</calcChain>
</file>

<file path=xl/sharedStrings.xml><?xml version="1.0" encoding="utf-8"?>
<sst xmlns="http://schemas.openxmlformats.org/spreadsheetml/2006/main" count="25" uniqueCount="25">
  <si>
    <t>Net Profit after Tax</t>
  </si>
  <si>
    <t>Capital Expenditure</t>
  </si>
  <si>
    <t>Debt Repayment on existing debt</t>
  </si>
  <si>
    <t>Terminal Value</t>
  </si>
  <si>
    <t>Depreciation &amp; Amortisation</t>
  </si>
  <si>
    <t>Increase in Working Capital</t>
  </si>
  <si>
    <t>Fresh Debt raised</t>
  </si>
  <si>
    <t>All amount in Millions</t>
  </si>
  <si>
    <t>Required rate of return</t>
  </si>
  <si>
    <t>CY19 (E)</t>
  </si>
  <si>
    <r>
      <t xml:space="preserve">FCFE </t>
    </r>
    <r>
      <rPr>
        <vertAlign val="subscript"/>
        <sz val="10.5"/>
        <color rgb="FF222222"/>
        <rFont val="Calibri"/>
        <family val="2"/>
        <scheme val="minor"/>
      </rPr>
      <t>CY19</t>
    </r>
    <r>
      <rPr>
        <sz val="10.5"/>
        <color rgb="FF222222"/>
        <rFont val="Calibri"/>
        <family val="2"/>
        <scheme val="minor"/>
      </rPr>
      <t xml:space="preserve"> (in millions)</t>
    </r>
  </si>
  <si>
    <t>FCFE Growth Rtae</t>
  </si>
  <si>
    <t>Projected FCFE for CY23</t>
  </si>
  <si>
    <t xml:space="preserve">CY20 </t>
  </si>
  <si>
    <t>CY21</t>
  </si>
  <si>
    <t>CY22</t>
  </si>
  <si>
    <t>CY23</t>
  </si>
  <si>
    <t>Intrinsic value For Company</t>
  </si>
  <si>
    <t>No. of Outstanding Shares</t>
  </si>
  <si>
    <t>Intrinsic Value per Share</t>
  </si>
  <si>
    <t>Let us take an example of a company XYZ Limited which is currently trading in the stock market at $40 per share with 60 million shares outstanding. An analyst intends to predict the intrinsic value of the stock based on the available market information. The prevailing required rate of return expected by the investors in the market is 5%. On the other hand, the free cash flow of the company is expected to grow at 8%.</t>
  </si>
  <si>
    <t>Prepared by Dheeraj Vaidya, CFA, FRM</t>
  </si>
  <si>
    <t>dheeraj@wallstreetmojo.com</t>
  </si>
  <si>
    <t>visit - www.wallstreetmojo.com</t>
  </si>
  <si>
    <t>Intrinsic Value Formula Excel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</si>
</sst>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6" formatCode="[$$-409]#,##0.00"/>
    <numFmt numFmtId="173" formatCode="_-[$$-409]* #,##0.00_ ;_-[$$-409]* \-#,##0.00\ ;_-[$$-409]* &quot;-&quot;??_ ;_-@_ "/>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5"/>
      <color rgb="FF222222"/>
      <name val="Calibri"/>
      <family val="2"/>
      <scheme val="minor"/>
    </font>
    <font>
      <vertAlign val="subscript"/>
      <sz val="10.5"/>
      <color rgb="FF222222"/>
      <name val="Calibri"/>
      <family val="2"/>
      <scheme val="minor"/>
    </font>
    <font>
      <sz val="10.5"/>
      <color rgb="FF000000"/>
      <name val="Calibri"/>
      <family val="2"/>
      <scheme val="minor"/>
    </font>
    <font>
      <u/>
      <sz val="11"/>
      <color theme="10"/>
      <name val="Calibri"/>
      <family val="2"/>
      <scheme val="minor"/>
    </font>
    <font>
      <b/>
      <sz val="22"/>
      <color theme="0"/>
      <name val="Calibri"/>
      <family val="2"/>
      <scheme val="minor"/>
    </font>
    <font>
      <u/>
      <sz val="11"/>
      <name val="Calibri"/>
      <family val="2"/>
      <scheme val="minor"/>
    </font>
    <font>
      <b/>
      <sz val="14"/>
      <name val="Calibri"/>
      <family val="2"/>
      <scheme val="minor"/>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5">
    <xf numFmtId="0" fontId="0" fillId="0" borderId="0" xfId="0"/>
    <xf numFmtId="166" fontId="0" fillId="2" borderId="1" xfId="1" applyNumberFormat="1" applyFont="1" applyFill="1" applyBorder="1"/>
    <xf numFmtId="166" fontId="0" fillId="2" borderId="1" xfId="0" applyNumberFormat="1" applyFill="1" applyBorder="1"/>
    <xf numFmtId="0" fontId="0" fillId="2" borderId="1" xfId="0" applyFont="1" applyFill="1" applyBorder="1"/>
    <xf numFmtId="0" fontId="0" fillId="0" borderId="1" xfId="0" applyFont="1" applyFill="1" applyBorder="1"/>
    <xf numFmtId="0" fontId="2" fillId="3" borderId="1" xfId="0" applyFont="1" applyFill="1" applyBorder="1"/>
    <xf numFmtId="0" fontId="2" fillId="3" borderId="1" xfId="0" applyFont="1" applyFill="1" applyBorder="1" applyAlignment="1">
      <alignment horizontal="center"/>
    </xf>
    <xf numFmtId="0" fontId="7" fillId="0" borderId="1" xfId="0" applyFont="1" applyBorder="1"/>
    <xf numFmtId="0" fontId="5" fillId="0" borderId="1" xfId="0" applyFont="1" applyBorder="1"/>
    <xf numFmtId="0" fontId="0" fillId="0" borderId="1" xfId="0" applyBorder="1"/>
    <xf numFmtId="0" fontId="3" fillId="4" borderId="1" xfId="0" applyFont="1" applyFill="1" applyBorder="1"/>
    <xf numFmtId="9" fontId="0" fillId="0" borderId="1" xfId="2" applyFont="1" applyBorder="1" applyAlignment="1">
      <alignment horizontal="center"/>
    </xf>
    <xf numFmtId="0" fontId="0" fillId="0" borderId="0" xfId="0" applyAlignment="1">
      <alignment horizontal="center"/>
    </xf>
    <xf numFmtId="173" fontId="0" fillId="0" borderId="1" xfId="0" applyNumberFormat="1" applyBorder="1" applyAlignment="1">
      <alignment horizontal="center"/>
    </xf>
    <xf numFmtId="0" fontId="0" fillId="0" borderId="1" xfId="0" applyBorder="1" applyAlignment="1">
      <alignment horizontal="center"/>
    </xf>
    <xf numFmtId="173" fontId="0" fillId="0" borderId="1" xfId="0" applyNumberFormat="1" applyBorder="1" applyAlignment="1">
      <alignment horizontal="left"/>
    </xf>
    <xf numFmtId="0" fontId="0" fillId="0" borderId="0" xfId="0" applyAlignment="1">
      <alignment horizontal="left"/>
    </xf>
    <xf numFmtId="173" fontId="0" fillId="0" borderId="1" xfId="0" applyNumberFormat="1" applyBorder="1" applyAlignment="1">
      <alignment vertical="top"/>
    </xf>
    <xf numFmtId="0" fontId="3" fillId="0" borderId="0" xfId="0" applyFont="1" applyAlignment="1">
      <alignment horizontal="left" vertical="top" wrapText="1"/>
    </xf>
    <xf numFmtId="0" fontId="9" fillId="5" borderId="0" xfId="0" applyFont="1" applyFill="1"/>
    <xf numFmtId="0" fontId="0" fillId="5" borderId="0" xfId="0" applyFill="1"/>
    <xf numFmtId="0" fontId="4" fillId="5" borderId="0" xfId="0" applyFont="1" applyFill="1" applyAlignment="1">
      <alignment horizontal="left" indent="2"/>
    </xf>
    <xf numFmtId="0" fontId="10" fillId="5" borderId="0" xfId="3" applyFont="1" applyFill="1" applyAlignment="1">
      <alignment horizontal="left" indent="2"/>
    </xf>
    <xf numFmtId="0" fontId="11" fillId="5" borderId="0" xfId="0" applyFont="1" applyFill="1"/>
    <xf numFmtId="0" fontId="12" fillId="5" borderId="0" xfId="0" applyFont="1" applyFill="1"/>
  </cellXfs>
  <cellStyles count="4">
    <cellStyle name="Comma" xfId="1" builtinId="3"/>
    <cellStyle name="Hyperlink 3" xfId="3" xr:uid="{ACD66DC4-E458-41ED-B230-7C237EA8E8C7}"/>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9E07D-1F91-4F11-A4E8-D36FAD877DA2}">
  <dimension ref="A1:D6"/>
  <sheetViews>
    <sheetView tabSelected="1" workbookViewId="0">
      <selection activeCell="B26" sqref="B26"/>
    </sheetView>
  </sheetViews>
  <sheetFormatPr defaultRowHeight="15" x14ac:dyDescent="0.25"/>
  <cols>
    <col min="1" max="16384" width="9.140625" style="20"/>
  </cols>
  <sheetData>
    <row r="1" spans="1:4" ht="28.5" x14ac:dyDescent="0.45">
      <c r="A1" s="19" t="s">
        <v>24</v>
      </c>
    </row>
    <row r="3" spans="1:4" x14ac:dyDescent="0.25">
      <c r="A3" s="21" t="s">
        <v>21</v>
      </c>
    </row>
    <row r="4" spans="1:4" x14ac:dyDescent="0.25">
      <c r="A4" s="22" t="s">
        <v>22</v>
      </c>
    </row>
    <row r="5" spans="1:4" x14ac:dyDescent="0.25">
      <c r="A5" s="21"/>
    </row>
    <row r="6" spans="1:4" ht="18.75" x14ac:dyDescent="0.3">
      <c r="A6" s="23" t="s">
        <v>23</v>
      </c>
      <c r="B6" s="24"/>
      <c r="C6" s="24"/>
      <c r="D6" s="24"/>
    </row>
  </sheetData>
  <hyperlinks>
    <hyperlink ref="A4" r:id="rId1" xr:uid="{D00458B3-956B-4D90-AE7B-9523523E714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98A25-F47D-479F-85DC-5112FF2132F4}">
  <dimension ref="A1:H20"/>
  <sheetViews>
    <sheetView showGridLines="0" topLeftCell="A10" zoomScale="115" zoomScaleNormal="115" workbookViewId="0">
      <selection activeCell="B20" sqref="B20"/>
    </sheetView>
  </sheetViews>
  <sheetFormatPr defaultRowHeight="15" x14ac:dyDescent="0.25"/>
  <cols>
    <col min="1" max="1" width="25.28515625" customWidth="1"/>
    <col min="2" max="2" width="11.85546875" customWidth="1"/>
    <col min="3" max="5" width="9.140625" customWidth="1"/>
  </cols>
  <sheetData>
    <row r="1" spans="1:8" ht="83.25" customHeight="1" x14ac:dyDescent="0.25">
      <c r="A1" s="18" t="s">
        <v>20</v>
      </c>
      <c r="B1" s="18"/>
      <c r="C1" s="18"/>
      <c r="D1" s="18"/>
      <c r="E1" s="18"/>
      <c r="F1" s="18"/>
      <c r="G1" s="18"/>
      <c r="H1" s="18"/>
    </row>
    <row r="2" spans="1:8" x14ac:dyDescent="0.25">
      <c r="A2" s="5" t="s">
        <v>7</v>
      </c>
      <c r="B2" s="6" t="s">
        <v>9</v>
      </c>
    </row>
    <row r="3" spans="1:8" x14ac:dyDescent="0.25">
      <c r="A3" s="3" t="s">
        <v>0</v>
      </c>
      <c r="B3" s="1">
        <v>200</v>
      </c>
    </row>
    <row r="4" spans="1:8" x14ac:dyDescent="0.25">
      <c r="A4" s="3" t="s">
        <v>4</v>
      </c>
      <c r="B4" s="1">
        <v>15</v>
      </c>
    </row>
    <row r="5" spans="1:8" x14ac:dyDescent="0.25">
      <c r="A5" s="3" t="s">
        <v>5</v>
      </c>
      <c r="B5" s="2">
        <v>20</v>
      </c>
    </row>
    <row r="6" spans="1:8" x14ac:dyDescent="0.25">
      <c r="A6" s="3" t="s">
        <v>1</v>
      </c>
      <c r="B6" s="2">
        <v>150</v>
      </c>
    </row>
    <row r="7" spans="1:8" x14ac:dyDescent="0.25">
      <c r="A7" s="3" t="s">
        <v>2</v>
      </c>
      <c r="B7" s="2">
        <v>50</v>
      </c>
    </row>
    <row r="8" spans="1:8" x14ac:dyDescent="0.25">
      <c r="A8" s="3" t="s">
        <v>6</v>
      </c>
      <c r="B8" s="2">
        <v>100</v>
      </c>
    </row>
    <row r="9" spans="1:8" x14ac:dyDescent="0.25">
      <c r="A9" s="9" t="s">
        <v>18</v>
      </c>
      <c r="B9" s="14">
        <v>60</v>
      </c>
    </row>
    <row r="10" spans="1:8" x14ac:dyDescent="0.25">
      <c r="A10" s="9" t="s">
        <v>8</v>
      </c>
      <c r="B10" s="11">
        <v>0.05</v>
      </c>
      <c r="C10" s="12"/>
      <c r="D10" s="12"/>
      <c r="E10" s="12"/>
    </row>
    <row r="11" spans="1:8" x14ac:dyDescent="0.25">
      <c r="A11" s="7" t="s">
        <v>11</v>
      </c>
      <c r="B11" s="11">
        <v>0.08</v>
      </c>
      <c r="C11" s="12"/>
      <c r="D11" s="12"/>
      <c r="E11" s="12"/>
    </row>
    <row r="12" spans="1:8" x14ac:dyDescent="0.25">
      <c r="A12" s="8" t="s">
        <v>10</v>
      </c>
      <c r="B12" s="2">
        <f>B3+B4-B5-B6-B7+B8</f>
        <v>95</v>
      </c>
      <c r="C12" s="12"/>
      <c r="D12" s="12"/>
      <c r="E12" s="12"/>
    </row>
    <row r="13" spans="1:8" x14ac:dyDescent="0.25">
      <c r="B13" s="12"/>
      <c r="C13" s="12"/>
      <c r="D13" s="12"/>
      <c r="E13" s="12"/>
    </row>
    <row r="14" spans="1:8" x14ac:dyDescent="0.25">
      <c r="A14" s="4" t="s">
        <v>12</v>
      </c>
      <c r="B14" s="6" t="s">
        <v>13</v>
      </c>
      <c r="C14" s="6" t="s">
        <v>14</v>
      </c>
      <c r="D14" s="6" t="s">
        <v>15</v>
      </c>
      <c r="E14" s="6" t="s">
        <v>16</v>
      </c>
    </row>
    <row r="15" spans="1:8" x14ac:dyDescent="0.25">
      <c r="A15" s="4"/>
      <c r="B15" s="13">
        <f>B12*(1+B11)^1</f>
        <v>102.60000000000001</v>
      </c>
      <c r="C15" s="13">
        <f>B12*(1+B11)^2</f>
        <v>110.80800000000001</v>
      </c>
      <c r="D15" s="13">
        <f>B12*(1+B11)^3</f>
        <v>119.67264000000002</v>
      </c>
      <c r="E15" s="13">
        <f>B12*(1+B11)^4</f>
        <v>129.24645120000002</v>
      </c>
    </row>
    <row r="16" spans="1:8" x14ac:dyDescent="0.25">
      <c r="B16" s="12"/>
      <c r="C16" s="12"/>
      <c r="D16" s="12"/>
      <c r="E16" s="12"/>
    </row>
    <row r="17" spans="1:5" x14ac:dyDescent="0.25">
      <c r="A17" s="4" t="s">
        <v>3</v>
      </c>
      <c r="B17" s="17">
        <f>E15*(1/B10)</f>
        <v>2584.9290240000005</v>
      </c>
      <c r="C17" s="12"/>
      <c r="D17" s="12"/>
      <c r="E17" s="12"/>
    </row>
    <row r="18" spans="1:5" x14ac:dyDescent="0.25">
      <c r="B18" s="16"/>
    </row>
    <row r="19" spans="1:5" x14ac:dyDescent="0.25">
      <c r="A19" s="4" t="s">
        <v>17</v>
      </c>
      <c r="B19" s="15">
        <f>B12/(1+B10)^1+B15/(1+B10)^2+C15/(1+B10)^3+D15/(1+B10)^4+E15/(1+B10)^5+B17/(1+B10)^5</f>
        <v>2504.3400138831043</v>
      </c>
    </row>
    <row r="20" spans="1:5" x14ac:dyDescent="0.25">
      <c r="A20" s="10" t="s">
        <v>19</v>
      </c>
      <c r="B20" s="13">
        <f>B19/B9</f>
        <v>41.73900023138507</v>
      </c>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Wallstreemojo.com</vt:lpstr>
      <vt:lpstr>Intrinsic Value Formula Example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Arindam Das</dc:creator>
  <cp:lastModifiedBy>aa</cp:lastModifiedBy>
  <dcterms:created xsi:type="dcterms:W3CDTF">2019-01-31T15:57:28Z</dcterms:created>
  <dcterms:modified xsi:type="dcterms:W3CDTF">2019-02-06T08:40:41Z</dcterms:modified>
</cp:coreProperties>
</file>