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650"/>
  </bookViews>
  <sheets>
    <sheet name="Wallstreetmojo.com" sheetId="4" r:id="rId1"/>
    <sheet name="Financial Leverage Example 1" sheetId="3" r:id="rId2"/>
    <sheet name="Financial Leverage Example 2" sheetId="1" r:id="rId3"/>
    <sheet name="DFL Example" sheetId="2" r:id="rId4"/>
  </sheets>
  <calcPr calcId="144525"/>
</workbook>
</file>

<file path=xl/calcChain.xml><?xml version="1.0" encoding="utf-8"?>
<calcChain xmlns="http://schemas.openxmlformats.org/spreadsheetml/2006/main">
  <c r="B5" i="3" l="1"/>
  <c r="B9" i="2"/>
  <c r="B7" i="2"/>
  <c r="B8" i="2"/>
  <c r="B34" i="1"/>
  <c r="D34" i="1"/>
  <c r="C34" i="1"/>
  <c r="D26" i="1"/>
  <c r="D28" i="1" s="1"/>
  <c r="C26" i="1"/>
  <c r="C28" i="1" s="1"/>
  <c r="B26" i="1"/>
  <c r="B28" i="1" s="1"/>
  <c r="D18" i="1"/>
  <c r="C18" i="1"/>
  <c r="B18" i="1"/>
  <c r="D11" i="1"/>
  <c r="C11" i="1"/>
  <c r="C20" i="1" s="1"/>
  <c r="B11" i="1"/>
  <c r="B35" i="1" l="1"/>
  <c r="D35" i="1"/>
  <c r="C35" i="1"/>
  <c r="C36" i="1" s="1"/>
  <c r="B36" i="1"/>
  <c r="D36" i="1"/>
  <c r="B20" i="1"/>
  <c r="D20" i="1"/>
  <c r="D30" i="1" s="1"/>
  <c r="C30" i="1"/>
  <c r="B30" i="1"/>
</calcChain>
</file>

<file path=xl/sharedStrings.xml><?xml version="1.0" encoding="utf-8"?>
<sst xmlns="http://schemas.openxmlformats.org/spreadsheetml/2006/main" count="45" uniqueCount="42">
  <si>
    <t>Liability and Equity</t>
  </si>
  <si>
    <t>Current Liabilities</t>
  </si>
  <si>
    <t>Financial Debt</t>
  </si>
  <si>
    <t>Trade and other Payable</t>
  </si>
  <si>
    <t>Accrual and Deferred Income</t>
  </si>
  <si>
    <t>Provision</t>
  </si>
  <si>
    <t>Derivatives Liabilities</t>
  </si>
  <si>
    <t>Current Income Tax Liabilities</t>
  </si>
  <si>
    <t>Liabilities  Direct Associate with Assets held for sale</t>
  </si>
  <si>
    <t>Total Current Liabilities</t>
  </si>
  <si>
    <t>Non-Current Liabilities</t>
  </si>
  <si>
    <t>Employee Benefit Liabilities</t>
  </si>
  <si>
    <t>Deferral Tax Liabilities</t>
  </si>
  <si>
    <t>Other Payable</t>
  </si>
  <si>
    <t>Total Non-Current Liabilities</t>
  </si>
  <si>
    <t>Total Liabilities</t>
  </si>
  <si>
    <t>Equity</t>
  </si>
  <si>
    <t>Share Capital</t>
  </si>
  <si>
    <t>Treasury Share</t>
  </si>
  <si>
    <t>Translation Reserve</t>
  </si>
  <si>
    <t>Retained earnings and other reserve</t>
  </si>
  <si>
    <t>Total equity attributable to share holder of parent</t>
  </si>
  <si>
    <t>Non-controlling interest</t>
  </si>
  <si>
    <t>Total Equity</t>
  </si>
  <si>
    <t>Total Liabilities and equity</t>
  </si>
  <si>
    <t>Total Debt</t>
  </si>
  <si>
    <t>Total Shareholder Equity</t>
  </si>
  <si>
    <t>Financial Leverage</t>
  </si>
  <si>
    <t>EPS</t>
  </si>
  <si>
    <t>EBIT</t>
  </si>
  <si>
    <t>% of Change of EPS</t>
  </si>
  <si>
    <t>% of Change of EBIT</t>
  </si>
  <si>
    <t>DFL</t>
  </si>
  <si>
    <t>Let’s see an example suppose below is the Balance sheet of a company Rolta Pvt. Ltd for the year 2016, 2017 and 2018. Using this Balance sheet calculate the Financial leverage.</t>
  </si>
  <si>
    <t>Suppose a company Jin Décor has EPS 14.25 in 2017 and EPS change to 17.40 in 2018, EBIT value in 2017 was $100,120 and in 2018 value is 185,689. Now, let’s calculate DFL of same.</t>
  </si>
  <si>
    <t>Share Holder’s Equity</t>
  </si>
  <si>
    <t>Financial Leverage Formula</t>
  </si>
  <si>
    <t>Suppose, a company Star Logistic Pvt. Ltd wants to know its financial leverage, the company had a debt of $100,000 and shareholder’s equity of $40,000. Financial leverage value will be.</t>
  </si>
  <si>
    <t>Prepared by Dheeraj Vaidya, CFA, FRM</t>
  </si>
  <si>
    <t>dheeraj@wallstreetmojo.com</t>
  </si>
  <si>
    <t>visit - www.wallstreetmojo.com</t>
  </si>
  <si>
    <t>Financial Leverage Formula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</si>
</sst>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&quot;$&quot;#,##0.00"/>
    <numFmt numFmtId="171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6" fillId="0" borderId="3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166" fontId="6" fillId="0" borderId="4" xfId="0" applyNumberFormat="1" applyFont="1" applyBorder="1" applyAlignment="1">
      <alignment horizontal="center" vertical="center"/>
    </xf>
    <xf numFmtId="166" fontId="6" fillId="0" borderId="4" xfId="2" applyNumberFormat="1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166" fontId="8" fillId="3" borderId="4" xfId="2" applyNumberFormat="1" applyFont="1" applyFill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/>
    </xf>
    <xf numFmtId="7" fontId="3" fillId="0" borderId="4" xfId="0" applyNumberFormat="1" applyFont="1" applyBorder="1" applyAlignment="1">
      <alignment horizontal="center" vertical="center"/>
    </xf>
    <xf numFmtId="0" fontId="4" fillId="4" borderId="5" xfId="0" applyFont="1" applyFill="1" applyBorder="1"/>
    <xf numFmtId="166" fontId="0" fillId="4" borderId="5" xfId="2" applyNumberFormat="1" applyFont="1" applyFill="1" applyBorder="1" applyAlignment="1">
      <alignment horizontal="center"/>
    </xf>
    <xf numFmtId="2" fontId="0" fillId="4" borderId="5" xfId="2" applyNumberFormat="1" applyFont="1" applyFill="1" applyBorder="1" applyAlignment="1">
      <alignment horizontal="center"/>
    </xf>
    <xf numFmtId="0" fontId="4" fillId="3" borderId="5" xfId="0" applyFont="1" applyFill="1" applyBorder="1"/>
    <xf numFmtId="0" fontId="8" fillId="4" borderId="0" xfId="0" applyFont="1" applyFill="1" applyBorder="1" applyAlignment="1">
      <alignment vertical="center"/>
    </xf>
    <xf numFmtId="166" fontId="8" fillId="4" borderId="0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4" fontId="0" fillId="0" borderId="5" xfId="2" applyFont="1" applyBorder="1" applyAlignment="1">
      <alignment horizontal="center"/>
    </xf>
    <xf numFmtId="166" fontId="0" fillId="0" borderId="5" xfId="2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166" fontId="0" fillId="0" borderId="0" xfId="2" applyNumberFormat="1" applyFont="1" applyBorder="1" applyAlignment="1">
      <alignment horizontal="center"/>
    </xf>
    <xf numFmtId="0" fontId="0" fillId="0" borderId="0" xfId="0" applyBorder="1"/>
    <xf numFmtId="171" fontId="0" fillId="0" borderId="5" xfId="0" applyNumberForma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43" fontId="0" fillId="0" borderId="5" xfId="1" applyFont="1" applyBorder="1" applyAlignment="1">
      <alignment horizontal="center"/>
    </xf>
    <xf numFmtId="0" fontId="9" fillId="5" borderId="0" xfId="0" applyFont="1" applyFill="1"/>
    <xf numFmtId="0" fontId="0" fillId="5" borderId="0" xfId="0" applyFill="1"/>
    <xf numFmtId="0" fontId="5" fillId="5" borderId="0" xfId="0" applyFont="1" applyFill="1" applyAlignment="1">
      <alignment horizontal="left" indent="2"/>
    </xf>
    <xf numFmtId="0" fontId="11" fillId="5" borderId="0" xfId="3" applyFont="1" applyFill="1" applyAlignment="1">
      <alignment horizontal="left" indent="2"/>
    </xf>
    <xf numFmtId="0" fontId="12" fillId="5" borderId="0" xfId="0" applyFont="1" applyFill="1"/>
    <xf numFmtId="0" fontId="7" fillId="5" borderId="0" xfId="0" applyFont="1" applyFill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A24" sqref="A24"/>
    </sheetView>
  </sheetViews>
  <sheetFormatPr defaultRowHeight="15" x14ac:dyDescent="0.25"/>
  <cols>
    <col min="1" max="16384" width="9.140625" style="34"/>
  </cols>
  <sheetData>
    <row r="1" spans="1:4" ht="28.5" x14ac:dyDescent="0.45">
      <c r="A1" s="33" t="s">
        <v>41</v>
      </c>
    </row>
    <row r="3" spans="1:4" x14ac:dyDescent="0.25">
      <c r="A3" s="35" t="s">
        <v>38</v>
      </c>
    </row>
    <row r="4" spans="1:4" x14ac:dyDescent="0.25">
      <c r="A4" s="36" t="s">
        <v>39</v>
      </c>
    </row>
    <row r="5" spans="1:4" x14ac:dyDescent="0.25">
      <c r="A5" s="35"/>
    </row>
    <row r="6" spans="1:4" ht="18.75" x14ac:dyDescent="0.3">
      <c r="A6" s="37" t="s">
        <v>40</v>
      </c>
      <c r="B6" s="38"/>
      <c r="C6" s="38"/>
      <c r="D6" s="38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120" zoomScaleNormal="120" workbookViewId="0">
      <selection activeCell="C11" sqref="C11"/>
    </sheetView>
  </sheetViews>
  <sheetFormatPr defaultRowHeight="15" x14ac:dyDescent="0.25"/>
  <cols>
    <col min="1" max="1" width="25.140625" customWidth="1"/>
    <col min="2" max="2" width="12.5703125" customWidth="1"/>
  </cols>
  <sheetData>
    <row r="1" spans="1:8" ht="30" customHeight="1" x14ac:dyDescent="0.25">
      <c r="A1" s="31" t="s">
        <v>37</v>
      </c>
      <c r="B1" s="31"/>
      <c r="C1" s="31"/>
      <c r="D1" s="31"/>
      <c r="E1" s="31"/>
      <c r="F1" s="31"/>
      <c r="G1" s="31"/>
      <c r="H1" s="31"/>
    </row>
    <row r="3" spans="1:8" x14ac:dyDescent="0.25">
      <c r="A3" s="21" t="s">
        <v>25</v>
      </c>
      <c r="B3" s="32">
        <v>100000</v>
      </c>
    </row>
    <row r="4" spans="1:8" x14ac:dyDescent="0.25">
      <c r="A4" s="21" t="s">
        <v>35</v>
      </c>
      <c r="B4" s="24">
        <v>40000</v>
      </c>
    </row>
    <row r="5" spans="1:8" x14ac:dyDescent="0.25">
      <c r="A5" s="18" t="s">
        <v>36</v>
      </c>
      <c r="B5" s="22">
        <f>B3/B4</f>
        <v>2.5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="120" zoomScaleNormal="120" workbookViewId="0">
      <selection activeCell="J13" sqref="J13"/>
    </sheetView>
  </sheetViews>
  <sheetFormatPr defaultRowHeight="15" x14ac:dyDescent="0.25"/>
  <cols>
    <col min="1" max="1" width="26.5703125" customWidth="1"/>
    <col min="2" max="2" width="12.5703125" customWidth="1"/>
    <col min="3" max="3" width="12" customWidth="1"/>
    <col min="4" max="4" width="11.7109375" customWidth="1"/>
  </cols>
  <sheetData>
    <row r="1" spans="1:8" ht="42" customHeight="1" thickBot="1" x14ac:dyDescent="0.3">
      <c r="A1" s="31" t="s">
        <v>33</v>
      </c>
      <c r="B1" s="31"/>
      <c r="C1" s="31"/>
      <c r="D1" s="31"/>
      <c r="E1" s="31"/>
      <c r="F1" s="31"/>
      <c r="G1" s="31"/>
      <c r="H1" s="31"/>
    </row>
    <row r="2" spans="1:8" ht="15.75" thickBot="1" x14ac:dyDescent="0.3">
      <c r="A2" s="2" t="s">
        <v>0</v>
      </c>
      <c r="B2" s="6">
        <v>2016</v>
      </c>
      <c r="C2" s="6">
        <v>2017</v>
      </c>
      <c r="D2" s="6">
        <v>2018</v>
      </c>
    </row>
    <row r="3" spans="1:8" ht="15.75" thickBot="1" x14ac:dyDescent="0.3">
      <c r="A3" s="3" t="s">
        <v>1</v>
      </c>
      <c r="B3" s="4"/>
      <c r="C3" s="4"/>
      <c r="D3" s="4"/>
    </row>
    <row r="4" spans="1:8" ht="15.75" thickBot="1" x14ac:dyDescent="0.3">
      <c r="A4" s="1" t="s">
        <v>2</v>
      </c>
      <c r="B4" s="5">
        <v>6412</v>
      </c>
      <c r="C4" s="4">
        <v>7412</v>
      </c>
      <c r="D4" s="4">
        <v>9629</v>
      </c>
    </row>
    <row r="5" spans="1:8" ht="15.75" thickBot="1" x14ac:dyDescent="0.3">
      <c r="A5" s="1" t="s">
        <v>3</v>
      </c>
      <c r="B5" s="5">
        <v>10142</v>
      </c>
      <c r="C5" s="4">
        <v>12102</v>
      </c>
      <c r="D5" s="4">
        <v>17038</v>
      </c>
    </row>
    <row r="6" spans="1:8" ht="15.75" thickBot="1" x14ac:dyDescent="0.3">
      <c r="A6" s="1" t="s">
        <v>4</v>
      </c>
      <c r="B6" s="5">
        <v>1102</v>
      </c>
      <c r="C6" s="4">
        <v>1452</v>
      </c>
      <c r="D6" s="4">
        <v>3673</v>
      </c>
    </row>
    <row r="7" spans="1:8" ht="15.75" thickBot="1" x14ac:dyDescent="0.3">
      <c r="A7" s="1" t="s">
        <v>5</v>
      </c>
      <c r="B7" s="5">
        <v>110</v>
      </c>
      <c r="C7" s="4">
        <v>140</v>
      </c>
      <c r="D7" s="4">
        <v>564</v>
      </c>
    </row>
    <row r="8" spans="1:8" ht="15.75" thickBot="1" x14ac:dyDescent="0.3">
      <c r="A8" s="1" t="s">
        <v>6</v>
      </c>
      <c r="B8" s="5">
        <v>450</v>
      </c>
      <c r="C8" s="4">
        <v>700</v>
      </c>
      <c r="D8" s="4">
        <v>1021</v>
      </c>
    </row>
    <row r="9" spans="1:8" ht="15.75" thickBot="1" x14ac:dyDescent="0.3">
      <c r="A9" s="1" t="s">
        <v>7</v>
      </c>
      <c r="B9" s="5">
        <v>462</v>
      </c>
      <c r="C9" s="4">
        <v>718</v>
      </c>
      <c r="D9" s="4">
        <v>1124</v>
      </c>
    </row>
    <row r="10" spans="1:8" ht="30.75" thickBot="1" x14ac:dyDescent="0.3">
      <c r="A10" s="11" t="s">
        <v>8</v>
      </c>
      <c r="B10" s="5">
        <v>98</v>
      </c>
      <c r="C10" s="4">
        <v>104</v>
      </c>
      <c r="D10" s="4">
        <v>272</v>
      </c>
    </row>
    <row r="11" spans="1:8" ht="15.75" thickBot="1" x14ac:dyDescent="0.3">
      <c r="A11" s="13" t="s">
        <v>9</v>
      </c>
      <c r="B11" s="5">
        <f>SUM(B4:B10)</f>
        <v>18776</v>
      </c>
      <c r="C11" s="4">
        <f>SUM(C4:C10)</f>
        <v>22628</v>
      </c>
      <c r="D11" s="4">
        <f>SUM(D4:D10)</f>
        <v>33321</v>
      </c>
    </row>
    <row r="12" spans="1:8" ht="15.75" thickBot="1" x14ac:dyDescent="0.3">
      <c r="A12" s="3" t="s">
        <v>10</v>
      </c>
      <c r="B12" s="4"/>
      <c r="C12" s="4"/>
      <c r="D12" s="4"/>
    </row>
    <row r="13" spans="1:8" ht="15.75" thickBot="1" x14ac:dyDescent="0.3">
      <c r="A13" s="1" t="s">
        <v>2</v>
      </c>
      <c r="B13" s="5">
        <v>7025</v>
      </c>
      <c r="C13" s="4">
        <v>9874</v>
      </c>
      <c r="D13" s="4">
        <v>11601</v>
      </c>
    </row>
    <row r="14" spans="1:8" ht="15.75" thickBot="1" x14ac:dyDescent="0.3">
      <c r="A14" s="1" t="s">
        <v>11</v>
      </c>
      <c r="B14" s="5">
        <v>3012</v>
      </c>
      <c r="C14" s="4">
        <v>4123</v>
      </c>
      <c r="D14" s="4">
        <v>7691</v>
      </c>
    </row>
    <row r="15" spans="1:8" ht="15.75" thickBot="1" x14ac:dyDescent="0.3">
      <c r="A15" s="1" t="s">
        <v>5</v>
      </c>
      <c r="B15" s="5">
        <v>1025</v>
      </c>
      <c r="C15" s="4">
        <v>1425</v>
      </c>
      <c r="D15" s="4">
        <v>2601</v>
      </c>
    </row>
    <row r="16" spans="1:8" ht="15.75" thickBot="1" x14ac:dyDescent="0.3">
      <c r="A16" s="1" t="s">
        <v>12</v>
      </c>
      <c r="B16" s="5">
        <v>1452</v>
      </c>
      <c r="C16" s="4">
        <v>2011</v>
      </c>
      <c r="D16" s="4">
        <v>3063</v>
      </c>
    </row>
    <row r="17" spans="1:4" ht="15.75" thickBot="1" x14ac:dyDescent="0.3">
      <c r="A17" s="1" t="s">
        <v>13</v>
      </c>
      <c r="B17" s="5">
        <v>850</v>
      </c>
      <c r="C17" s="4">
        <v>1140</v>
      </c>
      <c r="D17" s="4">
        <v>1729</v>
      </c>
    </row>
    <row r="18" spans="1:4" ht="15.75" thickBot="1" x14ac:dyDescent="0.3">
      <c r="A18" s="7" t="s">
        <v>14</v>
      </c>
      <c r="B18" s="8">
        <f>SUM(B13:B17)</f>
        <v>13364</v>
      </c>
      <c r="C18" s="8">
        <f>SUM(C13:C17)</f>
        <v>18573</v>
      </c>
      <c r="D18" s="8">
        <f>SUM(D13:D17)</f>
        <v>26685</v>
      </c>
    </row>
    <row r="19" spans="1:4" ht="15.75" thickBot="1" x14ac:dyDescent="0.3">
      <c r="A19" s="3"/>
      <c r="B19" s="9"/>
      <c r="C19" s="9"/>
      <c r="D19" s="9"/>
    </row>
    <row r="20" spans="1:4" ht="15.75" thickBot="1" x14ac:dyDescent="0.3">
      <c r="A20" s="7" t="s">
        <v>15</v>
      </c>
      <c r="B20" s="10">
        <f>B18+B11</f>
        <v>32140</v>
      </c>
      <c r="C20" s="10">
        <f>C18+C11</f>
        <v>41201</v>
      </c>
      <c r="D20" s="10">
        <f>D18+D11</f>
        <v>60006</v>
      </c>
    </row>
    <row r="21" spans="1:4" ht="15.75" thickBot="1" x14ac:dyDescent="0.3">
      <c r="A21" s="3" t="s">
        <v>16</v>
      </c>
      <c r="B21" s="4"/>
      <c r="C21" s="4"/>
      <c r="D21" s="4"/>
    </row>
    <row r="22" spans="1:4" ht="15.75" thickBot="1" x14ac:dyDescent="0.3">
      <c r="A22" s="1" t="s">
        <v>17</v>
      </c>
      <c r="B22" s="5">
        <v>185</v>
      </c>
      <c r="C22" s="4">
        <v>201</v>
      </c>
      <c r="D22" s="4">
        <v>319</v>
      </c>
    </row>
    <row r="23" spans="1:4" ht="15.75" thickBot="1" x14ac:dyDescent="0.3">
      <c r="A23" s="1" t="s">
        <v>18</v>
      </c>
      <c r="B23" s="14">
        <v>-2514</v>
      </c>
      <c r="C23" s="14">
        <v>-3916</v>
      </c>
      <c r="D23" s="14">
        <v>-7489</v>
      </c>
    </row>
    <row r="24" spans="1:4" ht="15.75" thickBot="1" x14ac:dyDescent="0.3">
      <c r="A24" s="1" t="s">
        <v>19</v>
      </c>
      <c r="B24" s="14">
        <v>-11425</v>
      </c>
      <c r="C24" s="14">
        <v>-18741</v>
      </c>
      <c r="D24" s="14">
        <v>-21129</v>
      </c>
    </row>
    <row r="25" spans="1:4" ht="15.75" thickBot="1" x14ac:dyDescent="0.3">
      <c r="A25" s="1" t="s">
        <v>20</v>
      </c>
      <c r="B25" s="5">
        <v>61253</v>
      </c>
      <c r="C25" s="4">
        <v>74125</v>
      </c>
      <c r="D25" s="4">
        <v>90637</v>
      </c>
    </row>
    <row r="26" spans="1:4" ht="30.75" thickBot="1" x14ac:dyDescent="0.3">
      <c r="A26" s="12" t="s">
        <v>21</v>
      </c>
      <c r="B26" s="8">
        <f>SUM(B22:B25)</f>
        <v>47499</v>
      </c>
      <c r="C26" s="8">
        <f>SUM(C22:C25)</f>
        <v>51669</v>
      </c>
      <c r="D26" s="8">
        <f>SUM(D22:D25)</f>
        <v>62338</v>
      </c>
    </row>
    <row r="27" spans="1:4" ht="15.75" thickBot="1" x14ac:dyDescent="0.3">
      <c r="A27" s="1" t="s">
        <v>22</v>
      </c>
      <c r="B27" s="5">
        <v>962</v>
      </c>
      <c r="C27" s="4">
        <v>1147</v>
      </c>
      <c r="D27" s="4">
        <v>1648</v>
      </c>
    </row>
    <row r="28" spans="1:4" ht="15.75" thickBot="1" x14ac:dyDescent="0.3">
      <c r="A28" s="7" t="s">
        <v>23</v>
      </c>
      <c r="B28" s="8">
        <f>B26+B27</f>
        <v>48461</v>
      </c>
      <c r="C28" s="8">
        <f>C26+C27</f>
        <v>52816</v>
      </c>
      <c r="D28" s="8">
        <f>D26+D27</f>
        <v>63986</v>
      </c>
    </row>
    <row r="29" spans="1:4" ht="15.75" thickBot="1" x14ac:dyDescent="0.3">
      <c r="A29" s="1"/>
      <c r="B29" s="4"/>
      <c r="C29" s="4"/>
      <c r="D29" s="4"/>
    </row>
    <row r="30" spans="1:4" ht="15.75" thickBot="1" x14ac:dyDescent="0.3">
      <c r="A30" s="7" t="s">
        <v>24</v>
      </c>
      <c r="B30" s="10">
        <f>B28+B20</f>
        <v>80601</v>
      </c>
      <c r="C30" s="10">
        <f>C28+C20</f>
        <v>94017</v>
      </c>
      <c r="D30" s="10">
        <f>D28+D20</f>
        <v>123992</v>
      </c>
    </row>
    <row r="31" spans="1:4" x14ac:dyDescent="0.25">
      <c r="A31" s="19"/>
      <c r="B31" s="20"/>
      <c r="C31" s="20"/>
      <c r="D31" s="20"/>
    </row>
    <row r="32" spans="1:4" x14ac:dyDescent="0.25">
      <c r="A32" s="19"/>
      <c r="B32" s="20"/>
      <c r="C32" s="20"/>
      <c r="D32" s="20"/>
    </row>
    <row r="33" spans="1:4" x14ac:dyDescent="0.25">
      <c r="A33" s="21"/>
      <c r="B33" s="23">
        <v>2016</v>
      </c>
      <c r="C33" s="23">
        <v>2017</v>
      </c>
      <c r="D33" s="23">
        <v>2018</v>
      </c>
    </row>
    <row r="34" spans="1:4" x14ac:dyDescent="0.25">
      <c r="A34" s="15" t="s">
        <v>25</v>
      </c>
      <c r="B34" s="16">
        <f>B13+B4</f>
        <v>13437</v>
      </c>
      <c r="C34" s="16">
        <f>C13+C4</f>
        <v>17286</v>
      </c>
      <c r="D34" s="16">
        <f>D13+D4</f>
        <v>21230</v>
      </c>
    </row>
    <row r="35" spans="1:4" x14ac:dyDescent="0.25">
      <c r="A35" s="15" t="s">
        <v>26</v>
      </c>
      <c r="B35" s="16">
        <f>B26</f>
        <v>47499</v>
      </c>
      <c r="C35" s="16">
        <f>C26</f>
        <v>51669</v>
      </c>
      <c r="D35" s="16">
        <f>D26</f>
        <v>62338</v>
      </c>
    </row>
    <row r="36" spans="1:4" x14ac:dyDescent="0.25">
      <c r="A36" s="18" t="s">
        <v>27</v>
      </c>
      <c r="B36" s="17">
        <f>B34/B35</f>
        <v>0.28289016610876017</v>
      </c>
      <c r="C36" s="17">
        <f>C34/C35</f>
        <v>0.33455263310689193</v>
      </c>
      <c r="D36" s="17">
        <f>D34/D35</f>
        <v>0.34056273861849917</v>
      </c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20" zoomScaleNormal="120" workbookViewId="0">
      <selection activeCell="E17" sqref="E17"/>
    </sheetView>
  </sheetViews>
  <sheetFormatPr defaultRowHeight="15" x14ac:dyDescent="0.25"/>
  <cols>
    <col min="1" max="1" width="18.5703125" customWidth="1"/>
    <col min="2" max="2" width="16.5703125" customWidth="1"/>
    <col min="3" max="3" width="15.42578125" customWidth="1"/>
  </cols>
  <sheetData>
    <row r="1" spans="1:7" ht="36" customHeight="1" x14ac:dyDescent="0.25">
      <c r="A1" s="31" t="s">
        <v>34</v>
      </c>
      <c r="B1" s="31"/>
      <c r="C1" s="31"/>
      <c r="D1" s="31"/>
      <c r="E1" s="31"/>
      <c r="F1" s="31"/>
      <c r="G1" s="31"/>
    </row>
    <row r="3" spans="1:7" x14ac:dyDescent="0.25">
      <c r="A3" s="21"/>
      <c r="B3" s="23">
        <v>2017</v>
      </c>
      <c r="C3" s="23">
        <v>2018</v>
      </c>
    </row>
    <row r="4" spans="1:7" x14ac:dyDescent="0.25">
      <c r="A4" s="21" t="s">
        <v>28</v>
      </c>
      <c r="B4" s="22">
        <v>14.25</v>
      </c>
      <c r="C4" s="22">
        <v>17.399999999999999</v>
      </c>
    </row>
    <row r="5" spans="1:7" x14ac:dyDescent="0.25">
      <c r="A5" s="21" t="s">
        <v>29</v>
      </c>
      <c r="B5" s="25">
        <v>100120</v>
      </c>
      <c r="C5" s="25">
        <v>185689</v>
      </c>
    </row>
    <row r="6" spans="1:7" x14ac:dyDescent="0.25">
      <c r="A6" s="29"/>
      <c r="B6" s="28"/>
      <c r="C6" s="28"/>
    </row>
    <row r="7" spans="1:7" x14ac:dyDescent="0.25">
      <c r="A7" s="27" t="s">
        <v>30</v>
      </c>
      <c r="B7" s="26">
        <f>(C4-B4)*100 /B4</f>
        <v>22.105263157894729</v>
      </c>
    </row>
    <row r="8" spans="1:7" x14ac:dyDescent="0.25">
      <c r="A8" s="18" t="s">
        <v>31</v>
      </c>
      <c r="B8" s="26">
        <f>(C5-B5)*100 / B5</f>
        <v>85.466440271673989</v>
      </c>
    </row>
    <row r="9" spans="1:7" x14ac:dyDescent="0.25">
      <c r="A9" s="18" t="s">
        <v>32</v>
      </c>
      <c r="B9" s="30">
        <f>B7/B8</f>
        <v>0.25864260974984171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Wallstreetmojo.com</vt:lpstr>
      <vt:lpstr>Financial Leverage Example 1</vt:lpstr>
      <vt:lpstr>Financial Leverage Example 2</vt:lpstr>
      <vt:lpstr>DFL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</dc:creator>
  <cp:lastModifiedBy>Sales</cp:lastModifiedBy>
  <dcterms:created xsi:type="dcterms:W3CDTF">2019-01-07T06:37:50Z</dcterms:created>
  <dcterms:modified xsi:type="dcterms:W3CDTF">2019-01-07T09:34:24Z</dcterms:modified>
</cp:coreProperties>
</file>