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630" windowWidth="19635" windowHeight="7440"/>
  </bookViews>
  <sheets>
    <sheet name="Wallstreetmojo.com" sheetId="4" r:id="rId1"/>
    <sheet name="Balance sheet Example 1" sheetId="2" r:id="rId2"/>
    <sheet name="Balance sheet Example 2" sheetId="1" r:id="rId3"/>
    <sheet name="Balance sheet Example 3" sheetId="3" r:id="rId4"/>
  </sheets>
  <calcPr calcId="124519"/>
</workbook>
</file>

<file path=xl/calcChain.xml><?xml version="1.0" encoding="utf-8"?>
<calcChain xmlns="http://schemas.openxmlformats.org/spreadsheetml/2006/main">
  <c r="E13" i="3"/>
  <c r="E11" l="1"/>
  <c r="E12" s="1"/>
  <c r="B6" i="2"/>
  <c r="B35" i="3" l="1"/>
  <c r="B28"/>
  <c r="B23"/>
  <c r="B16"/>
  <c r="B9"/>
  <c r="E14" s="1"/>
  <c r="B29" l="1"/>
  <c r="B17"/>
  <c r="G33" i="1"/>
  <c r="F33"/>
  <c r="E33"/>
  <c r="D33"/>
  <c r="C33"/>
  <c r="G32"/>
  <c r="F32"/>
  <c r="E32"/>
  <c r="D32"/>
  <c r="C32"/>
  <c r="G27"/>
  <c r="F27"/>
  <c r="E27"/>
  <c r="D27"/>
  <c r="C27"/>
  <c r="G23"/>
  <c r="F23"/>
  <c r="E23"/>
  <c r="D23"/>
  <c r="C23"/>
  <c r="G12"/>
  <c r="F12"/>
  <c r="F16" s="1"/>
  <c r="E12"/>
  <c r="D12"/>
  <c r="G16"/>
  <c r="E16"/>
  <c r="D16"/>
  <c r="C16"/>
  <c r="C12"/>
  <c r="E15" i="3" l="1"/>
  <c r="B30"/>
  <c r="B36" s="1"/>
</calcChain>
</file>

<file path=xl/sharedStrings.xml><?xml version="1.0" encoding="utf-8"?>
<sst xmlns="http://schemas.openxmlformats.org/spreadsheetml/2006/main" count="78" uniqueCount="71">
  <si>
    <t>Balance Sheet</t>
  </si>
  <si>
    <t>[USD $ millions]</t>
  </si>
  <si>
    <t>Assets</t>
  </si>
  <si>
    <t>Current assets:</t>
  </si>
  <si>
    <t>Cash</t>
  </si>
  <si>
    <t>Accounts Receivable</t>
  </si>
  <si>
    <t>Prepaid expenses</t>
  </si>
  <si>
    <t>Inventory</t>
  </si>
  <si>
    <t>Total current assets</t>
  </si>
  <si>
    <t>Property &amp; Equipment</t>
  </si>
  <si>
    <t>Goodwill</t>
  </si>
  <si>
    <t>Total Assets</t>
  </si>
  <si>
    <t>Liabilities</t>
  </si>
  <si>
    <t>Current liabilities:</t>
  </si>
  <si>
    <t>Accounts Payable</t>
  </si>
  <si>
    <t>Accrued expenses</t>
  </si>
  <si>
    <t>Unearned revenue</t>
  </si>
  <si>
    <t>Total current liabilities</t>
  </si>
  <si>
    <t>Long-term debt</t>
  </si>
  <si>
    <t>Other long-term liabilities</t>
  </si>
  <si>
    <t>Total Liabilities</t>
  </si>
  <si>
    <t>Shareholder's Equity</t>
  </si>
  <si>
    <t>Equity Capital</t>
  </si>
  <si>
    <t>Retained Earnings</t>
  </si>
  <si>
    <t>Total Liabilities &amp; Shareholder's Equity</t>
  </si>
  <si>
    <t>Liability</t>
  </si>
  <si>
    <t>Equity</t>
  </si>
  <si>
    <t>Year</t>
  </si>
  <si>
    <t>Current assets</t>
  </si>
  <si>
    <t>Cash and cash equivalents</t>
  </si>
  <si>
    <t>Accounts receivable</t>
  </si>
  <si>
    <t>Inventories</t>
  </si>
  <si>
    <t>Other current assets</t>
  </si>
  <si>
    <t>Non-current assets</t>
  </si>
  <si>
    <t>Property, plant and equipment</t>
  </si>
  <si>
    <t>Other intangible assets</t>
  </si>
  <si>
    <t>Deferred tax assets</t>
  </si>
  <si>
    <t>Other assets</t>
  </si>
  <si>
    <t>Total non-current assets</t>
  </si>
  <si>
    <t>Total assets</t>
  </si>
  <si>
    <t>Current liabilities</t>
  </si>
  <si>
    <t>Accounts payable</t>
  </si>
  <si>
    <t>Short-term debt</t>
  </si>
  <si>
    <t>Income taxes payable</t>
  </si>
  <si>
    <t>Accrued expenses and other current liabilities</t>
  </si>
  <si>
    <t>Non-current liabilities</t>
  </si>
  <si>
    <t>Deferred tax liability</t>
  </si>
  <si>
    <t>Total non-current liabilities</t>
  </si>
  <si>
    <t>Total liabilities</t>
  </si>
  <si>
    <t>TOTAL EQUITY (= Total assets - Total liabilities)</t>
  </si>
  <si>
    <t>Stockholder's Equity</t>
  </si>
  <si>
    <t>Common stock</t>
  </si>
  <si>
    <t>Retained earnings</t>
  </si>
  <si>
    <t>Less: treasury stock</t>
  </si>
  <si>
    <t>Total stockholder's equity</t>
  </si>
  <si>
    <t>TOTAL LIABILITIES AND STOCKHOLDER'S EQUITY</t>
  </si>
  <si>
    <t>Working Capital</t>
  </si>
  <si>
    <t xml:space="preserve">Working Capital per Dollar of sales </t>
  </si>
  <si>
    <t>Total Sales</t>
  </si>
  <si>
    <t>Current Ratio</t>
  </si>
  <si>
    <t>Acid Test</t>
  </si>
  <si>
    <t xml:space="preserve">Debt to Equity Ratio </t>
  </si>
  <si>
    <t>Total Current Assets</t>
  </si>
  <si>
    <t>Total Current Liabilities</t>
  </si>
  <si>
    <t>Suppose, a proprietor company has a liability of $1500 and owner equity is $2000. Total asset of a company will sum of liability and equity.</t>
  </si>
  <si>
    <t>A manufacturing company named EON manufacturer Pvt. Ltd has below balance sheet for 5 years i.e. from the year 2014 to 2018.</t>
  </si>
  <si>
    <t>Let’s assume a company with sales of $15,000 in the year 2018 total liability of the company is $43,223, total asset of $65,829 and owner’s equity of $22,606. Below is a balance sheet for the year 2018 of the company from which we will calculate below formulas.</t>
  </si>
  <si>
    <t>Prepared by Dheeraj Vaidya, CFA, FRM</t>
  </si>
  <si>
    <t>dheeraj@wallstreetmojo.com</t>
  </si>
  <si>
    <t>visit - www.wallstreetmojo.com</t>
  </si>
  <si>
    <t>Balance Sheet Formula Excel Template</t>
  </si>
</sst>
</file>

<file path=xl/styles.xml><?xml version="1.0" encoding="utf-8"?>
<styleSheet xmlns="http://schemas.openxmlformats.org/spreadsheetml/2006/main">
  <numFmts count="6">
    <numFmt numFmtId="165" formatCode="_(&quot;$&quot;* #,##0.00_);_(&quot;$&quot;* \(#,##0.00\);_(&quot;$&quot;* &quot;-&quot;??_);_(@_)"/>
    <numFmt numFmtId="166" formatCode="_-* #,##0.00_-;\-* #,##0.00_-;_-* &quot;-&quot;??_-;_-@_-"/>
    <numFmt numFmtId="167" formatCode="_-* #,##0_-;\(#,##0\)_-;_-* &quot;-&quot;_-;_-@_-"/>
    <numFmt numFmtId="168" formatCode="[$-409]mmm\-yy;@"/>
    <numFmt numFmtId="169" formatCode="_-[$$-409]* #,##0_ ;_-[$$-409]* \-#,##0\ ;_-[$$-409]* &quot;-&quot;??_ ;_-@_ "/>
    <numFmt numFmtId="176" formatCode="0.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0"/>
      <name val="Open Sans"/>
      <family val="2"/>
    </font>
    <font>
      <sz val="10"/>
      <color theme="0"/>
      <name val="Open Sans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6">
    <xf numFmtId="0" fontId="0" fillId="0" borderId="0" xfId="0"/>
    <xf numFmtId="0" fontId="5" fillId="2" borderId="0" xfId="0" applyFont="1" applyFill="1" applyBorder="1" applyAlignment="1">
      <alignment horizontal="center"/>
    </xf>
    <xf numFmtId="0" fontId="0" fillId="0" borderId="5" xfId="0" applyBorder="1"/>
    <xf numFmtId="0" fontId="5" fillId="2" borderId="0" xfId="0" applyFont="1" applyFill="1" applyBorder="1" applyAlignment="1">
      <alignment horizontal="centerContinuous"/>
    </xf>
    <xf numFmtId="167" fontId="10" fillId="0" borderId="4" xfId="2" applyNumberFormat="1" applyFont="1" applyBorder="1"/>
    <xf numFmtId="167" fontId="10" fillId="0" borderId="2" xfId="2" applyNumberFormat="1" applyFont="1" applyBorder="1"/>
    <xf numFmtId="167" fontId="10" fillId="0" borderId="0" xfId="2" applyNumberFormat="1" applyFont="1" applyBorder="1"/>
    <xf numFmtId="167" fontId="10" fillId="0" borderId="3" xfId="2" applyNumberFormat="1" applyFont="1" applyBorder="1"/>
    <xf numFmtId="167" fontId="9" fillId="0" borderId="1" xfId="2" applyNumberFormat="1" applyFont="1" applyBorder="1"/>
    <xf numFmtId="0" fontId="3" fillId="5" borderId="5" xfId="0" applyFont="1" applyFill="1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5" fillId="2" borderId="6" xfId="0" applyFont="1" applyFill="1" applyBorder="1" applyAlignment="1">
      <alignment horizontal="left"/>
    </xf>
    <xf numFmtId="0" fontId="6" fillId="2" borderId="2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5" fillId="2" borderId="9" xfId="0" applyFont="1" applyFill="1" applyBorder="1" applyAlignment="1">
      <alignment horizontal="centerContinuous"/>
    </xf>
    <xf numFmtId="0" fontId="5" fillId="2" borderId="9" xfId="0" applyFont="1" applyFill="1" applyBorder="1" applyAlignment="1">
      <alignment horizontal="center"/>
    </xf>
    <xf numFmtId="167" fontId="8" fillId="0" borderId="8" xfId="2" applyNumberFormat="1" applyFont="1" applyBorder="1"/>
    <xf numFmtId="167" fontId="9" fillId="0" borderId="0" xfId="2" applyNumberFormat="1" applyFont="1" applyBorder="1"/>
    <xf numFmtId="167" fontId="9" fillId="0" borderId="9" xfId="2" applyNumberFormat="1" applyFont="1" applyBorder="1"/>
    <xf numFmtId="167" fontId="7" fillId="0" borderId="8" xfId="2" applyNumberFormat="1" applyFont="1" applyBorder="1"/>
    <xf numFmtId="167" fontId="7" fillId="0" borderId="8" xfId="2" applyNumberFormat="1" applyFont="1" applyBorder="1" applyAlignment="1">
      <alignment horizontal="left" indent="2"/>
    </xf>
    <xf numFmtId="167" fontId="7" fillId="0" borderId="10" xfId="2" applyNumberFormat="1" applyFont="1" applyBorder="1" applyAlignment="1">
      <alignment horizontal="left" indent="2"/>
    </xf>
    <xf numFmtId="167" fontId="9" fillId="0" borderId="11" xfId="2" applyNumberFormat="1" applyFont="1" applyBorder="1"/>
    <xf numFmtId="167" fontId="7" fillId="0" borderId="8" xfId="2" applyNumberFormat="1" applyFont="1" applyBorder="1" applyAlignment="1">
      <alignment horizontal="left" indent="1"/>
    </xf>
    <xf numFmtId="167" fontId="8" fillId="0" borderId="12" xfId="2" applyNumberFormat="1" applyFont="1" applyBorder="1"/>
    <xf numFmtId="167" fontId="10" fillId="0" borderId="13" xfId="2" applyNumberFormat="1" applyFont="1" applyBorder="1"/>
    <xf numFmtId="167" fontId="10" fillId="0" borderId="9" xfId="2" applyNumberFormat="1" applyFont="1" applyBorder="1"/>
    <xf numFmtId="167" fontId="8" fillId="0" borderId="6" xfId="2" applyNumberFormat="1" applyFont="1" applyBorder="1"/>
    <xf numFmtId="167" fontId="10" fillId="0" borderId="7" xfId="2" applyNumberFormat="1" applyFont="1" applyBorder="1"/>
    <xf numFmtId="167" fontId="8" fillId="0" borderId="14" xfId="2" applyNumberFormat="1" applyFont="1" applyBorder="1"/>
    <xf numFmtId="167" fontId="10" fillId="0" borderId="15" xfId="2" applyNumberFormat="1" applyFont="1" applyBorder="1"/>
    <xf numFmtId="0" fontId="2" fillId="3" borderId="12" xfId="0" applyFont="1" applyFill="1" applyBorder="1" applyAlignment="1" applyProtection="1">
      <alignment horizontal="center"/>
    </xf>
    <xf numFmtId="168" fontId="2" fillId="3" borderId="13" xfId="0" applyNumberFormat="1" applyFont="1" applyFill="1" applyBorder="1" applyAlignment="1" applyProtection="1">
      <alignment horizontal="center"/>
    </xf>
    <xf numFmtId="0" fontId="3" fillId="4" borderId="8" xfId="0" applyFont="1" applyFill="1" applyBorder="1" applyProtection="1"/>
    <xf numFmtId="3" fontId="0" fillId="4" borderId="9" xfId="0" applyNumberFormat="1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left" indent="2"/>
    </xf>
    <xf numFmtId="165" fontId="0" fillId="4" borderId="9" xfId="1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left" indent="2"/>
    </xf>
    <xf numFmtId="165" fontId="0" fillId="4" borderId="7" xfId="1" applyFont="1" applyFill="1" applyBorder="1" applyAlignment="1" applyProtection="1">
      <alignment horizontal="center"/>
    </xf>
    <xf numFmtId="0" fontId="3" fillId="4" borderId="6" xfId="0" applyFont="1" applyFill="1" applyBorder="1" applyProtection="1"/>
    <xf numFmtId="0" fontId="3" fillId="4" borderId="12" xfId="0" applyFont="1" applyFill="1" applyBorder="1" applyProtection="1"/>
    <xf numFmtId="165" fontId="0" fillId="4" borderId="13" xfId="1" applyFont="1" applyFill="1" applyBorder="1" applyAlignment="1" applyProtection="1">
      <alignment horizontal="center"/>
    </xf>
    <xf numFmtId="0" fontId="3" fillId="4" borderId="14" xfId="0" applyFont="1" applyFill="1" applyBorder="1" applyProtection="1"/>
    <xf numFmtId="165" fontId="0" fillId="4" borderId="15" xfId="1" applyFont="1" applyFill="1" applyBorder="1" applyAlignment="1" applyProtection="1">
      <alignment horizontal="center"/>
    </xf>
    <xf numFmtId="169" fontId="0" fillId="0" borderId="5" xfId="1" applyNumberFormat="1" applyFont="1" applyBorder="1" applyAlignment="1">
      <alignment horizontal="right"/>
    </xf>
    <xf numFmtId="169" fontId="0" fillId="0" borderId="5" xfId="0" applyNumberFormat="1" applyBorder="1" applyAlignment="1">
      <alignment horizontal="right"/>
    </xf>
    <xf numFmtId="176" fontId="0" fillId="0" borderId="5" xfId="0" applyNumberFormat="1" applyBorder="1"/>
    <xf numFmtId="0" fontId="3" fillId="0" borderId="0" xfId="0" applyFont="1" applyAlignment="1">
      <alignment horizontal="left" vertical="top" wrapText="1"/>
    </xf>
    <xf numFmtId="0" fontId="13" fillId="6" borderId="0" xfId="0" applyFont="1" applyFill="1"/>
    <xf numFmtId="0" fontId="0" fillId="6" borderId="0" xfId="0" applyFill="1"/>
    <xf numFmtId="0" fontId="12" fillId="6" borderId="0" xfId="0" applyFont="1" applyFill="1" applyAlignment="1">
      <alignment horizontal="left" indent="2"/>
    </xf>
    <xf numFmtId="0" fontId="14" fillId="6" borderId="0" xfId="5" applyFont="1" applyFill="1" applyAlignment="1">
      <alignment horizontal="left" indent="2"/>
    </xf>
    <xf numFmtId="0" fontId="15" fillId="6" borderId="0" xfId="0" applyFont="1" applyFill="1"/>
    <xf numFmtId="0" fontId="16" fillId="6" borderId="0" xfId="0" applyFont="1" applyFill="1"/>
  </cellXfs>
  <cellStyles count="6">
    <cellStyle name="Comma 2" xfId="2"/>
    <cellStyle name="Currency" xfId="1" builtinId="4"/>
    <cellStyle name="Hyperlink 2" xfId="4"/>
    <cellStyle name="Hyperlink 3" xfId="5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>
      <selection activeCell="A34" sqref="A34"/>
    </sheetView>
  </sheetViews>
  <sheetFormatPr defaultRowHeight="15"/>
  <cols>
    <col min="1" max="16384" width="9.140625" style="51"/>
  </cols>
  <sheetData>
    <row r="1" spans="1:4" ht="28.5">
      <c r="A1" s="50" t="s">
        <v>70</v>
      </c>
    </row>
    <row r="3" spans="1:4">
      <c r="A3" s="52" t="s">
        <v>67</v>
      </c>
    </row>
    <row r="4" spans="1:4">
      <c r="A4" s="53" t="s">
        <v>68</v>
      </c>
    </row>
    <row r="5" spans="1:4">
      <c r="A5" s="52"/>
    </row>
    <row r="6" spans="1:4" ht="18.75">
      <c r="A6" s="54" t="s">
        <v>69</v>
      </c>
      <c r="B6" s="55"/>
      <c r="C6" s="55"/>
      <c r="D6" s="55"/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showGridLines="0" zoomScale="115" zoomScaleNormal="115" workbookViewId="0">
      <selection activeCell="B14" sqref="B14"/>
    </sheetView>
  </sheetViews>
  <sheetFormatPr defaultRowHeight="15"/>
  <cols>
    <col min="1" max="1" width="24.28515625" customWidth="1"/>
    <col min="2" max="2" width="12.85546875" customWidth="1"/>
  </cols>
  <sheetData>
    <row r="1" spans="1:8" ht="33.75" customHeight="1">
      <c r="A1" s="49" t="s">
        <v>64</v>
      </c>
      <c r="B1" s="49"/>
      <c r="C1" s="49"/>
      <c r="D1" s="49"/>
      <c r="E1" s="49"/>
      <c r="F1" s="49"/>
      <c r="G1" s="49"/>
      <c r="H1" s="49"/>
    </row>
    <row r="3" spans="1:8">
      <c r="A3" s="2" t="s">
        <v>25</v>
      </c>
      <c r="B3" s="10">
        <v>1500</v>
      </c>
    </row>
    <row r="4" spans="1:8">
      <c r="A4" s="2" t="s">
        <v>26</v>
      </c>
      <c r="B4" s="10">
        <v>2000</v>
      </c>
    </row>
    <row r="5" spans="1:8">
      <c r="B5" s="11"/>
    </row>
    <row r="6" spans="1:8">
      <c r="A6" s="9" t="s">
        <v>11</v>
      </c>
      <c r="B6" s="10">
        <f>B3+B4</f>
        <v>3500</v>
      </c>
    </row>
  </sheetData>
  <mergeCells count="1">
    <mergeCell ref="A1:H1"/>
  </mergeCells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="115" zoomScaleNormal="115" workbookViewId="0">
      <selection activeCell="L6" sqref="L6:M6"/>
    </sheetView>
  </sheetViews>
  <sheetFormatPr defaultRowHeight="15"/>
  <cols>
    <col min="2" max="2" width="38.28515625" bestFit="1" customWidth="1"/>
  </cols>
  <sheetData>
    <row r="1" spans="1:7" ht="33" customHeight="1">
      <c r="A1" s="49" t="s">
        <v>65</v>
      </c>
      <c r="B1" s="49"/>
      <c r="C1" s="49"/>
      <c r="D1" s="49"/>
      <c r="E1" s="49"/>
      <c r="F1" s="49"/>
      <c r="G1" s="49"/>
    </row>
    <row r="3" spans="1:7">
      <c r="B3" s="12" t="s">
        <v>0</v>
      </c>
      <c r="C3" s="13"/>
      <c r="D3" s="13"/>
      <c r="E3" s="13"/>
      <c r="F3" s="13"/>
      <c r="G3" s="14"/>
    </row>
    <row r="4" spans="1:7" ht="12.75" customHeight="1">
      <c r="B4" s="15" t="s">
        <v>1</v>
      </c>
      <c r="C4" s="3"/>
      <c r="D4" s="3"/>
      <c r="E4" s="3"/>
      <c r="F4" s="3"/>
      <c r="G4" s="16"/>
    </row>
    <row r="5" spans="1:7">
      <c r="B5" s="15"/>
      <c r="C5" s="1">
        <v>2014</v>
      </c>
      <c r="D5" s="1">
        <v>2015</v>
      </c>
      <c r="E5" s="1">
        <v>2016</v>
      </c>
      <c r="F5" s="1">
        <v>2017</v>
      </c>
      <c r="G5" s="17">
        <v>2018</v>
      </c>
    </row>
    <row r="6" spans="1:7">
      <c r="B6" s="18" t="s">
        <v>2</v>
      </c>
      <c r="C6" s="19"/>
      <c r="D6" s="19"/>
      <c r="E6" s="19"/>
      <c r="F6" s="19"/>
      <c r="G6" s="20"/>
    </row>
    <row r="7" spans="1:7">
      <c r="B7" s="21" t="s">
        <v>3</v>
      </c>
      <c r="C7" s="19"/>
      <c r="D7" s="19"/>
      <c r="E7" s="19"/>
      <c r="F7" s="19"/>
      <c r="G7" s="20"/>
    </row>
    <row r="8" spans="1:7">
      <c r="B8" s="22" t="s">
        <v>4</v>
      </c>
      <c r="C8" s="19">
        <v>167971.17920000001</v>
      </c>
      <c r="D8" s="19">
        <v>181209.91269787797</v>
      </c>
      <c r="E8" s="19">
        <v>183715.25658300929</v>
      </c>
      <c r="F8" s="19">
        <v>211069.33560660461</v>
      </c>
      <c r="G8" s="20">
        <v>239549.5203651849</v>
      </c>
    </row>
    <row r="9" spans="1:7">
      <c r="B9" s="22" t="s">
        <v>5</v>
      </c>
      <c r="C9" s="19">
        <v>5100.3500000000004</v>
      </c>
      <c r="D9" s="19">
        <v>5904.3</v>
      </c>
      <c r="E9" s="19">
        <v>6567.25</v>
      </c>
      <c r="F9" s="19">
        <v>7117.05</v>
      </c>
      <c r="G9" s="20">
        <v>7538.6</v>
      </c>
    </row>
    <row r="10" spans="1:7">
      <c r="B10" s="22" t="s">
        <v>6</v>
      </c>
      <c r="C10" s="19">
        <v>4806</v>
      </c>
      <c r="D10" s="19">
        <v>5513</v>
      </c>
      <c r="E10" s="19">
        <v>5170</v>
      </c>
      <c r="F10" s="19">
        <v>5998</v>
      </c>
      <c r="G10" s="20">
        <v>5682</v>
      </c>
    </row>
    <row r="11" spans="1:7">
      <c r="B11" s="23" t="s">
        <v>7</v>
      </c>
      <c r="C11" s="8">
        <v>7804.6</v>
      </c>
      <c r="D11" s="8">
        <v>9600.8000000000011</v>
      </c>
      <c r="E11" s="8">
        <v>9824.6</v>
      </c>
      <c r="F11" s="8">
        <v>10530.800000000001</v>
      </c>
      <c r="G11" s="24">
        <v>11342</v>
      </c>
    </row>
    <row r="12" spans="1:7">
      <c r="B12" s="22" t="s">
        <v>8</v>
      </c>
      <c r="C12" s="19">
        <f>SUM(C8:C11)</f>
        <v>185682.12920000002</v>
      </c>
      <c r="D12" s="19">
        <f t="shared" ref="D12:G12" si="0">SUM(D8:D11)</f>
        <v>202228.01269787794</v>
      </c>
      <c r="E12" s="19">
        <f t="shared" si="0"/>
        <v>205277.1065830093</v>
      </c>
      <c r="F12" s="19">
        <f t="shared" si="0"/>
        <v>234715.18560660459</v>
      </c>
      <c r="G12" s="20">
        <f t="shared" si="0"/>
        <v>264112.12036518491</v>
      </c>
    </row>
    <row r="13" spans="1:7" ht="7.5" customHeight="1">
      <c r="B13" s="25"/>
      <c r="C13" s="19"/>
      <c r="D13" s="19"/>
      <c r="E13" s="19"/>
      <c r="F13" s="19"/>
      <c r="G13" s="20"/>
    </row>
    <row r="14" spans="1:7">
      <c r="B14" s="25" t="s">
        <v>9</v>
      </c>
      <c r="C14" s="19">
        <v>45500</v>
      </c>
      <c r="D14" s="19">
        <v>42350</v>
      </c>
      <c r="E14" s="19">
        <v>40145</v>
      </c>
      <c r="F14" s="19">
        <v>38601.5</v>
      </c>
      <c r="G14" s="20">
        <v>37521.050000000003</v>
      </c>
    </row>
    <row r="15" spans="1:7">
      <c r="B15" s="25" t="s">
        <v>10</v>
      </c>
      <c r="C15" s="19">
        <v>3580</v>
      </c>
      <c r="D15" s="19">
        <v>3460</v>
      </c>
      <c r="E15" s="19">
        <v>3910</v>
      </c>
      <c r="F15" s="19">
        <v>3870</v>
      </c>
      <c r="G15" s="20">
        <v>3850</v>
      </c>
    </row>
    <row r="16" spans="1:7" ht="15.75" thickBot="1">
      <c r="B16" s="26" t="s">
        <v>11</v>
      </c>
      <c r="C16" s="4">
        <f>SUM(C12:C15)</f>
        <v>234762.12920000002</v>
      </c>
      <c r="D16" s="4">
        <f t="shared" ref="D16:G16" si="1">SUM(D12:D15)</f>
        <v>248038.01269787794</v>
      </c>
      <c r="E16" s="4">
        <f t="shared" si="1"/>
        <v>249332.1065830093</v>
      </c>
      <c r="F16" s="4">
        <f t="shared" si="1"/>
        <v>277186.68560660456</v>
      </c>
      <c r="G16" s="27">
        <f t="shared" si="1"/>
        <v>305483.17036518489</v>
      </c>
    </row>
    <row r="17" spans="2:7" ht="8.25" customHeight="1" thickTop="1">
      <c r="B17" s="18"/>
      <c r="C17" s="6"/>
      <c r="D17" s="6"/>
      <c r="E17" s="6"/>
      <c r="F17" s="6"/>
      <c r="G17" s="28"/>
    </row>
    <row r="18" spans="2:7">
      <c r="B18" s="18" t="s">
        <v>12</v>
      </c>
      <c r="C18" s="19"/>
      <c r="D18" s="19"/>
      <c r="E18" s="19"/>
      <c r="F18" s="19"/>
      <c r="G18" s="20"/>
    </row>
    <row r="19" spans="2:7">
      <c r="B19" s="21" t="s">
        <v>13</v>
      </c>
      <c r="C19" s="19"/>
      <c r="D19" s="19"/>
      <c r="E19" s="19"/>
      <c r="F19" s="19"/>
      <c r="G19" s="20"/>
    </row>
    <row r="20" spans="2:7">
      <c r="B20" s="22" t="s">
        <v>14</v>
      </c>
      <c r="C20" s="19">
        <v>3902.3</v>
      </c>
      <c r="D20" s="19">
        <v>4800.4000000000005</v>
      </c>
      <c r="E20" s="19">
        <v>4912.3</v>
      </c>
      <c r="F20" s="19">
        <v>5265.4000000000005</v>
      </c>
      <c r="G20" s="20">
        <v>5671</v>
      </c>
    </row>
    <row r="21" spans="2:7">
      <c r="B21" s="22" t="s">
        <v>15</v>
      </c>
      <c r="C21" s="19">
        <v>1320</v>
      </c>
      <c r="D21" s="19">
        <v>1541</v>
      </c>
      <c r="E21" s="19">
        <v>1662</v>
      </c>
      <c r="F21" s="19">
        <v>1865</v>
      </c>
      <c r="G21" s="20">
        <v>1899</v>
      </c>
    </row>
    <row r="22" spans="2:7">
      <c r="B22" s="23" t="s">
        <v>16</v>
      </c>
      <c r="C22" s="8">
        <v>1540</v>
      </c>
      <c r="D22" s="8">
        <v>1560</v>
      </c>
      <c r="E22" s="8">
        <v>1853</v>
      </c>
      <c r="F22" s="8">
        <v>1952</v>
      </c>
      <c r="G22" s="24">
        <v>1724</v>
      </c>
    </row>
    <row r="23" spans="2:7">
      <c r="B23" s="22" t="s">
        <v>17</v>
      </c>
      <c r="C23" s="19">
        <f>SUM(C20:C22)</f>
        <v>6762.3</v>
      </c>
      <c r="D23" s="19">
        <f t="shared" ref="D23:G23" si="2">SUM(D20:D22)</f>
        <v>7901.4000000000005</v>
      </c>
      <c r="E23" s="19">
        <f t="shared" si="2"/>
        <v>8427.2999999999993</v>
      </c>
      <c r="F23" s="19">
        <f t="shared" si="2"/>
        <v>9082.4000000000015</v>
      </c>
      <c r="G23" s="20">
        <f t="shared" si="2"/>
        <v>9294</v>
      </c>
    </row>
    <row r="24" spans="2:7" ht="7.5" customHeight="1">
      <c r="B24" s="22"/>
      <c r="C24" s="19"/>
      <c r="D24" s="19"/>
      <c r="E24" s="19"/>
      <c r="F24" s="19"/>
      <c r="G24" s="20"/>
    </row>
    <row r="25" spans="2:7">
      <c r="B25" s="21" t="s">
        <v>18</v>
      </c>
      <c r="C25" s="19">
        <v>50000</v>
      </c>
      <c r="D25" s="19">
        <v>50000</v>
      </c>
      <c r="E25" s="19">
        <v>30000</v>
      </c>
      <c r="F25" s="19">
        <v>30000</v>
      </c>
      <c r="G25" s="20">
        <v>30000</v>
      </c>
    </row>
    <row r="26" spans="2:7">
      <c r="B26" s="21" t="s">
        <v>19</v>
      </c>
      <c r="C26" s="19">
        <v>5526</v>
      </c>
      <c r="D26" s="19">
        <v>5872</v>
      </c>
      <c r="E26" s="19">
        <v>5565</v>
      </c>
      <c r="F26" s="19">
        <v>6051</v>
      </c>
      <c r="G26" s="20">
        <v>5909</v>
      </c>
    </row>
    <row r="27" spans="2:7">
      <c r="B27" s="29" t="s">
        <v>20</v>
      </c>
      <c r="C27" s="5">
        <f>SUM(C23:C26)</f>
        <v>62288.3</v>
      </c>
      <c r="D27" s="5">
        <f t="shared" ref="D27:G27" si="3">SUM(D23:D26)</f>
        <v>63773.4</v>
      </c>
      <c r="E27" s="5">
        <f t="shared" si="3"/>
        <v>43992.3</v>
      </c>
      <c r="F27" s="5">
        <f t="shared" si="3"/>
        <v>45133.4</v>
      </c>
      <c r="G27" s="30">
        <f t="shared" si="3"/>
        <v>45203</v>
      </c>
    </row>
    <row r="28" spans="2:7" ht="4.5" customHeight="1">
      <c r="B28" s="18"/>
      <c r="C28" s="6"/>
      <c r="D28" s="6"/>
      <c r="E28" s="6"/>
      <c r="F28" s="6"/>
      <c r="G28" s="28"/>
    </row>
    <row r="29" spans="2:7">
      <c r="B29" s="18" t="s">
        <v>21</v>
      </c>
      <c r="C29" s="19"/>
      <c r="D29" s="19"/>
      <c r="E29" s="19"/>
      <c r="F29" s="19"/>
      <c r="G29" s="20"/>
    </row>
    <row r="30" spans="2:7">
      <c r="B30" s="21" t="s">
        <v>22</v>
      </c>
      <c r="C30" s="19">
        <v>170000</v>
      </c>
      <c r="D30" s="19">
        <v>170000</v>
      </c>
      <c r="E30" s="19">
        <v>170000</v>
      </c>
      <c r="F30" s="19">
        <v>170000</v>
      </c>
      <c r="G30" s="20">
        <v>170000</v>
      </c>
    </row>
    <row r="31" spans="2:7">
      <c r="B31" s="21" t="s">
        <v>23</v>
      </c>
      <c r="C31" s="19">
        <v>2473.8292000000001</v>
      </c>
      <c r="D31" s="19">
        <v>14264.612697877968</v>
      </c>
      <c r="E31" s="19">
        <v>35339.806583009296</v>
      </c>
      <c r="F31" s="19">
        <v>62053.285606604608</v>
      </c>
      <c r="G31" s="20">
        <v>90280.170365184895</v>
      </c>
    </row>
    <row r="32" spans="2:7">
      <c r="B32" s="31" t="s">
        <v>21</v>
      </c>
      <c r="C32" s="7">
        <f>SUM(C30:C31)</f>
        <v>172473.82920000001</v>
      </c>
      <c r="D32" s="7">
        <f t="shared" ref="D32:G32" si="4">SUM(D30:D31)</f>
        <v>184264.61269787798</v>
      </c>
      <c r="E32" s="7">
        <f t="shared" si="4"/>
        <v>205339.80658300931</v>
      </c>
      <c r="F32" s="7">
        <f t="shared" si="4"/>
        <v>232053.28560660459</v>
      </c>
      <c r="G32" s="32">
        <f t="shared" si="4"/>
        <v>260280.17036518489</v>
      </c>
    </row>
    <row r="33" spans="2:7">
      <c r="B33" s="31" t="s">
        <v>24</v>
      </c>
      <c r="C33" s="7">
        <f>C27+C32</f>
        <v>234762.12920000002</v>
      </c>
      <c r="D33" s="7">
        <f t="shared" ref="D33:G33" si="5">D27+D32</f>
        <v>248038.01269787797</v>
      </c>
      <c r="E33" s="7">
        <f t="shared" si="5"/>
        <v>249332.1065830093</v>
      </c>
      <c r="F33" s="7">
        <f t="shared" si="5"/>
        <v>277186.68560660462</v>
      </c>
      <c r="G33" s="32">
        <f t="shared" si="5"/>
        <v>305483.17036518489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showGridLines="0" zoomScale="115" zoomScaleNormal="115" workbookViewId="0">
      <selection activeCell="I7" sqref="I7"/>
    </sheetView>
  </sheetViews>
  <sheetFormatPr defaultRowHeight="15"/>
  <cols>
    <col min="1" max="1" width="46.28515625" customWidth="1"/>
    <col min="2" max="2" width="14.7109375" customWidth="1"/>
    <col min="4" max="4" width="32.42578125" bestFit="1" customWidth="1"/>
    <col min="5" max="5" width="12.28515625" bestFit="1" customWidth="1"/>
  </cols>
  <sheetData>
    <row r="1" spans="1:5" ht="47.25" customHeight="1">
      <c r="A1" s="49" t="s">
        <v>66</v>
      </c>
      <c r="B1" s="49"/>
      <c r="C1" s="49"/>
      <c r="D1" s="49"/>
    </row>
    <row r="3" spans="1:5" ht="15.75" thickBot="1">
      <c r="A3" s="33" t="s">
        <v>27</v>
      </c>
      <c r="B3" s="34">
        <v>43465</v>
      </c>
    </row>
    <row r="4" spans="1:5" ht="15.75" thickTop="1">
      <c r="A4" s="35" t="s">
        <v>28</v>
      </c>
      <c r="B4" s="36"/>
    </row>
    <row r="5" spans="1:5">
      <c r="A5" s="37" t="s">
        <v>29</v>
      </c>
      <c r="B5" s="38">
        <v>6234</v>
      </c>
    </row>
    <row r="6" spans="1:5">
      <c r="A6" s="37" t="s">
        <v>30</v>
      </c>
      <c r="B6" s="38">
        <v>10500</v>
      </c>
    </row>
    <row r="7" spans="1:5">
      <c r="A7" s="37" t="s">
        <v>31</v>
      </c>
      <c r="B7" s="38">
        <v>4460</v>
      </c>
    </row>
    <row r="8" spans="1:5">
      <c r="A8" s="37" t="s">
        <v>32</v>
      </c>
      <c r="B8" s="38">
        <v>8000</v>
      </c>
      <c r="D8" s="2" t="s">
        <v>62</v>
      </c>
      <c r="E8" s="46">
        <v>29194</v>
      </c>
    </row>
    <row r="9" spans="1:5">
      <c r="A9" s="39" t="s">
        <v>8</v>
      </c>
      <c r="B9" s="40">
        <f>SUM(B5:B8)</f>
        <v>29194</v>
      </c>
      <c r="D9" s="2" t="s">
        <v>63</v>
      </c>
      <c r="E9" s="46">
        <v>26449</v>
      </c>
    </row>
    <row r="10" spans="1:5">
      <c r="A10" s="41" t="s">
        <v>33</v>
      </c>
      <c r="B10" s="40"/>
      <c r="D10" s="2" t="s">
        <v>58</v>
      </c>
      <c r="E10" s="47">
        <v>15000</v>
      </c>
    </row>
    <row r="11" spans="1:5">
      <c r="A11" s="37" t="s">
        <v>34</v>
      </c>
      <c r="B11" s="38">
        <v>4121</v>
      </c>
      <c r="D11" s="9" t="s">
        <v>56</v>
      </c>
      <c r="E11" s="46">
        <f>E8-E9</f>
        <v>2745</v>
      </c>
    </row>
    <row r="12" spans="1:5">
      <c r="A12" s="37" t="s">
        <v>10</v>
      </c>
      <c r="B12" s="38">
        <v>4118</v>
      </c>
      <c r="D12" s="9" t="s">
        <v>57</v>
      </c>
      <c r="E12" s="2">
        <f>E11/E10</f>
        <v>0.183</v>
      </c>
    </row>
    <row r="13" spans="1:5">
      <c r="A13" s="37" t="s">
        <v>35</v>
      </c>
      <c r="B13" s="38">
        <v>12000</v>
      </c>
      <c r="D13" s="9" t="s">
        <v>59</v>
      </c>
      <c r="E13" s="48">
        <f>E8/E9</f>
        <v>1.1037846421414799</v>
      </c>
    </row>
    <row r="14" spans="1:5">
      <c r="A14" s="37" t="s">
        <v>36</v>
      </c>
      <c r="B14" s="38">
        <v>7972</v>
      </c>
      <c r="D14" s="9" t="s">
        <v>60</v>
      </c>
      <c r="E14" s="2">
        <f>ROUND(B9-B7/B23,2)</f>
        <v>29193.83</v>
      </c>
    </row>
    <row r="15" spans="1:5">
      <c r="A15" s="37" t="s">
        <v>37</v>
      </c>
      <c r="B15" s="38">
        <v>8424</v>
      </c>
      <c r="D15" s="9" t="s">
        <v>61</v>
      </c>
      <c r="E15" s="2">
        <f>ROUND(B29/B30,2)</f>
        <v>1.91</v>
      </c>
    </row>
    <row r="16" spans="1:5">
      <c r="A16" s="39" t="s">
        <v>38</v>
      </c>
      <c r="B16" s="40">
        <f>SUM(B11:B15)</f>
        <v>36635</v>
      </c>
    </row>
    <row r="17" spans="1:2" ht="15.75" thickBot="1">
      <c r="A17" s="42" t="s">
        <v>39</v>
      </c>
      <c r="B17" s="43">
        <f>B9+B16</f>
        <v>65829</v>
      </c>
    </row>
    <row r="18" spans="1:2" ht="15.75" thickTop="1">
      <c r="A18" s="41" t="s">
        <v>40</v>
      </c>
      <c r="B18" s="40"/>
    </row>
    <row r="19" spans="1:2">
      <c r="A19" s="37" t="s">
        <v>41</v>
      </c>
      <c r="B19" s="38">
        <v>2770</v>
      </c>
    </row>
    <row r="20" spans="1:2">
      <c r="A20" s="37" t="s">
        <v>42</v>
      </c>
      <c r="B20" s="38">
        <v>7703</v>
      </c>
    </row>
    <row r="21" spans="1:2">
      <c r="A21" s="37" t="s">
        <v>43</v>
      </c>
      <c r="B21" s="38">
        <v>8637</v>
      </c>
    </row>
    <row r="22" spans="1:2">
      <c r="A22" s="37" t="s">
        <v>44</v>
      </c>
      <c r="B22" s="38">
        <v>7339</v>
      </c>
    </row>
    <row r="23" spans="1:2">
      <c r="A23" s="39" t="s">
        <v>17</v>
      </c>
      <c r="B23" s="40">
        <f>SUM(B19:B22)</f>
        <v>26449</v>
      </c>
    </row>
    <row r="24" spans="1:2">
      <c r="A24" s="41" t="s">
        <v>45</v>
      </c>
      <c r="B24" s="40"/>
    </row>
    <row r="25" spans="1:2">
      <c r="A25" s="37" t="s">
        <v>18</v>
      </c>
      <c r="B25" s="38">
        <v>8651</v>
      </c>
    </row>
    <row r="26" spans="1:2">
      <c r="A26" s="37" t="s">
        <v>46</v>
      </c>
      <c r="B26" s="38">
        <v>2753</v>
      </c>
    </row>
    <row r="27" spans="1:2">
      <c r="A27" s="37" t="s">
        <v>19</v>
      </c>
      <c r="B27" s="38">
        <v>5370</v>
      </c>
    </row>
    <row r="28" spans="1:2">
      <c r="A28" s="39" t="s">
        <v>47</v>
      </c>
      <c r="B28" s="40">
        <f>SUM(B25:B27)</f>
        <v>16774</v>
      </c>
    </row>
    <row r="29" spans="1:2" ht="15.75" thickBot="1">
      <c r="A29" s="42" t="s">
        <v>48</v>
      </c>
      <c r="B29" s="43">
        <f>B23+B28</f>
        <v>43223</v>
      </c>
    </row>
    <row r="30" spans="1:2" ht="16.5" thickTop="1" thickBot="1">
      <c r="A30" s="42" t="s">
        <v>49</v>
      </c>
      <c r="B30" s="43">
        <f>B17-B29</f>
        <v>22606</v>
      </c>
    </row>
    <row r="31" spans="1:2" ht="15.75" thickTop="1">
      <c r="A31" s="41" t="s">
        <v>50</v>
      </c>
      <c r="B31" s="40"/>
    </row>
    <row r="32" spans="1:2">
      <c r="A32" s="37" t="s">
        <v>51</v>
      </c>
      <c r="B32" s="38">
        <v>4242</v>
      </c>
    </row>
    <row r="33" spans="1:2">
      <c r="A33" s="37" t="s">
        <v>52</v>
      </c>
      <c r="B33" s="38">
        <v>9480</v>
      </c>
    </row>
    <row r="34" spans="1:2">
      <c r="A34" s="37" t="s">
        <v>53</v>
      </c>
      <c r="B34" s="38">
        <v>6364</v>
      </c>
    </row>
    <row r="35" spans="1:2">
      <c r="A35" s="39" t="s">
        <v>54</v>
      </c>
      <c r="B35" s="40">
        <f>SUM(B32:B34)</f>
        <v>20086</v>
      </c>
    </row>
    <row r="36" spans="1:2">
      <c r="A36" s="44" t="s">
        <v>55</v>
      </c>
      <c r="B36" s="45">
        <f>B29+B30</f>
        <v>65829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Wallstreetmojo.com</vt:lpstr>
      <vt:lpstr>Balance sheet Example 1</vt:lpstr>
      <vt:lpstr>Balance sheet Example 2</vt:lpstr>
      <vt:lpstr>Balance sheet Example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aa</cp:lastModifiedBy>
  <dcterms:created xsi:type="dcterms:W3CDTF">2019-01-05T18:40:09Z</dcterms:created>
  <dcterms:modified xsi:type="dcterms:W3CDTF">2019-01-28T06:42:47Z</dcterms:modified>
</cp:coreProperties>
</file>