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hidePivotFieldList="1" defaultThemeVersion="124226"/>
  <xr:revisionPtr revIDLastSave="0" documentId="8_{DAB7A9C9-4E5E-43E3-8F99-A0EAE6739158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6" r:id="rId1"/>
    <sheet name="Range vs Table" sheetId="1" r:id="rId2"/>
    <sheet name="All kinds of calculations " sheetId="2" r:id="rId3"/>
    <sheet name="Pivot tabl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3" l="1"/>
  <c r="D2" i="1"/>
  <c r="D9" i="2" l="1"/>
  <c r="H3" i="3" l="1"/>
  <c r="D8" i="2" l="1"/>
  <c r="E8" i="2" s="1"/>
  <c r="D7" i="2"/>
  <c r="E7" i="2" s="1"/>
  <c r="D6" i="2"/>
  <c r="E6" i="2" s="1"/>
  <c r="D5" i="2"/>
  <c r="E5" i="2" s="1"/>
  <c r="D4" i="2"/>
  <c r="E4" i="2" s="1"/>
  <c r="D3" i="2"/>
  <c r="E3" i="2" s="1"/>
  <c r="D2" i="2"/>
  <c r="E2" i="2" s="1"/>
  <c r="E2" i="1"/>
  <c r="E6" i="1"/>
  <c r="D3" i="1"/>
  <c r="E3" i="1" s="1"/>
  <c r="D4" i="1"/>
  <c r="E4" i="1" s="1"/>
  <c r="D5" i="1"/>
  <c r="E5" i="1" s="1"/>
  <c r="D6" i="1"/>
  <c r="D7" i="1"/>
  <c r="E7" i="1" s="1"/>
  <c r="D8" i="1"/>
  <c r="E8" i="1" s="1"/>
</calcChain>
</file>

<file path=xl/sharedStrings.xml><?xml version="1.0" encoding="utf-8"?>
<sst xmlns="http://schemas.openxmlformats.org/spreadsheetml/2006/main" count="107" uniqueCount="42">
  <si>
    <t>Name</t>
  </si>
  <si>
    <t>Target</t>
  </si>
  <si>
    <t>Actual</t>
  </si>
  <si>
    <t>Variance</t>
  </si>
  <si>
    <t>Variance %</t>
  </si>
  <si>
    <t>John</t>
  </si>
  <si>
    <t>David</t>
  </si>
  <si>
    <t>Rahul</t>
  </si>
  <si>
    <t>Karan</t>
  </si>
  <si>
    <t>Suju</t>
  </si>
  <si>
    <t>Michael</t>
  </si>
  <si>
    <t>Khaleel</t>
  </si>
  <si>
    <t>Day</t>
  </si>
  <si>
    <t>Called number</t>
  </si>
  <si>
    <t>Country</t>
  </si>
  <si>
    <t>Seconds</t>
  </si>
  <si>
    <t>Duration</t>
  </si>
  <si>
    <t>9689 - Oman Cellular</t>
  </si>
  <si>
    <t>968 - Oman</t>
  </si>
  <si>
    <t>966126 - Saudi Arabia Jeddah</t>
  </si>
  <si>
    <t>94112 - Sri LankaColombo SLT</t>
  </si>
  <si>
    <t>91 - India</t>
  </si>
  <si>
    <t>971 - United Arab Emirates</t>
  </si>
  <si>
    <t>9053 - Turkey Cellular Turkcell</t>
  </si>
  <si>
    <t>25472 - Kenya Cellular Safaricom</t>
  </si>
  <si>
    <t>6012 - Malaysia Cellular Maxis</t>
  </si>
  <si>
    <t>25471 - Kenya Cellular Safaricom</t>
  </si>
  <si>
    <t>96894 - Oman Cellular Nawras</t>
  </si>
  <si>
    <t>94114 - Sri LankaColombo Suntel</t>
  </si>
  <si>
    <t>3933 - Italy Cellular Tim</t>
  </si>
  <si>
    <t>3367 - France Cellular Orange</t>
  </si>
  <si>
    <t>9477 - Sri Lanka Cellular Dialog</t>
  </si>
  <si>
    <t>34672 - Spain Cellular Vodafone</t>
  </si>
  <si>
    <t>2547 - Kenya Cellular</t>
  </si>
  <si>
    <t>01-05-2018</t>
  </si>
  <si>
    <t>02-05-2018</t>
  </si>
  <si>
    <t>Date</t>
  </si>
  <si>
    <t>Call Duration</t>
  </si>
  <si>
    <t>Prepared by Dheeraj Vaidya, CFA, FRM</t>
  </si>
  <si>
    <t>dheeraj@wallstreetmojo.com</t>
  </si>
  <si>
    <t>visit - www.wallstreetmojo.com</t>
  </si>
  <si>
    <t>Excel Tables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</si>
</sst>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-[$$-409]* #,##0_ ;_-[$$-409]* \-#,##0\ ;_-[$$-409]* &quot;-&quot;??_ ;_-@_ "/>
    <numFmt numFmtId="166" formatCode="_-[$$-409]* #,##0.00_ ;_-[$$-409]* \-#,##0.00\ ;_-[$$-409]* &quot;-&quot;??_ ;_-@_ "/>
    <numFmt numFmtId="167" formatCode="#######################"/>
    <numFmt numFmtId="168" formatCode="[hh]:mm:ss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165" fontId="2" fillId="0" borderId="1" xfId="1" applyNumberFormat="1" applyFont="1" applyBorder="1"/>
    <xf numFmtId="166" fontId="2" fillId="0" borderId="1" xfId="0" applyNumberFormat="1" applyFont="1" applyBorder="1"/>
    <xf numFmtId="165" fontId="2" fillId="0" borderId="1" xfId="0" applyNumberFormat="1" applyFont="1" applyBorder="1"/>
    <xf numFmtId="0" fontId="2" fillId="0" borderId="2" xfId="0" applyFont="1" applyBorder="1"/>
    <xf numFmtId="10" fontId="2" fillId="0" borderId="3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165" fontId="2" fillId="0" borderId="8" xfId="1" applyNumberFormat="1" applyFont="1" applyBorder="1"/>
    <xf numFmtId="166" fontId="2" fillId="0" borderId="8" xfId="0" applyNumberFormat="1" applyFont="1" applyBorder="1"/>
    <xf numFmtId="165" fontId="2" fillId="0" borderId="8" xfId="0" applyNumberFormat="1" applyFont="1" applyBorder="1"/>
    <xf numFmtId="10" fontId="2" fillId="0" borderId="9" xfId="0" applyNumberFormat="1" applyFont="1" applyBorder="1"/>
    <xf numFmtId="14" fontId="6" fillId="3" borderId="10" xfId="0" applyNumberFormat="1" applyFont="1" applyFill="1" applyBorder="1"/>
    <xf numFmtId="167" fontId="6" fillId="3" borderId="10" xfId="0" applyNumberFormat="1" applyFont="1" applyFill="1" applyBorder="1"/>
    <xf numFmtId="0" fontId="6" fillId="3" borderId="10" xfId="0" applyNumberFormat="1" applyFont="1" applyFill="1" applyBorder="1"/>
    <xf numFmtId="168" fontId="6" fillId="3" borderId="10" xfId="0" applyNumberFormat="1" applyFont="1" applyFill="1" applyBorder="1"/>
    <xf numFmtId="14" fontId="6" fillId="3" borderId="11" xfId="0" applyNumberFormat="1" applyFont="1" applyFill="1" applyBorder="1"/>
    <xf numFmtId="168" fontId="6" fillId="3" borderId="12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4" fontId="6" fillId="3" borderId="16" xfId="0" applyNumberFormat="1" applyFont="1" applyFill="1" applyBorder="1"/>
    <xf numFmtId="167" fontId="6" fillId="3" borderId="17" xfId="0" applyNumberFormat="1" applyFont="1" applyFill="1" applyBorder="1"/>
    <xf numFmtId="0" fontId="6" fillId="3" borderId="17" xfId="0" applyNumberFormat="1" applyFont="1" applyFill="1" applyBorder="1"/>
    <xf numFmtId="168" fontId="6" fillId="3" borderId="18" xfId="0" applyNumberFormat="1" applyFont="1" applyFill="1" applyBorder="1"/>
    <xf numFmtId="14" fontId="7" fillId="3" borderId="10" xfId="0" applyNumberFormat="1" applyFont="1" applyFill="1" applyBorder="1"/>
    <xf numFmtId="165" fontId="1" fillId="0" borderId="8" xfId="1" applyNumberFormat="1" applyFont="1" applyBorder="1"/>
    <xf numFmtId="166" fontId="1" fillId="0" borderId="8" xfId="0" applyNumberFormat="1" applyFont="1" applyBorder="1"/>
    <xf numFmtId="10" fontId="1" fillId="0" borderId="9" xfId="0" applyNumberFormat="1" applyFont="1" applyBorder="1"/>
    <xf numFmtId="0" fontId="1" fillId="0" borderId="7" xfId="0" applyFont="1" applyBorder="1"/>
    <xf numFmtId="168" fontId="6" fillId="3" borderId="10" xfId="0" applyNumberFormat="1" applyFont="1" applyFill="1" applyBorder="1" applyAlignment="1">
      <alignment wrapText="1"/>
    </xf>
    <xf numFmtId="0" fontId="10" fillId="4" borderId="0" xfId="0" applyFont="1" applyFill="1"/>
    <xf numFmtId="0" fontId="0" fillId="4" borderId="0" xfId="0" applyFill="1"/>
    <xf numFmtId="0" fontId="8" fillId="4" borderId="0" xfId="0" applyFont="1" applyFill="1" applyAlignment="1">
      <alignment horizontal="left" indent="2"/>
    </xf>
    <xf numFmtId="0" fontId="9" fillId="4" borderId="0" xfId="2" applyFill="1" applyAlignment="1">
      <alignment horizontal="left" indent="2"/>
    </xf>
    <xf numFmtId="0" fontId="11" fillId="4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33">
    <dxf>
      <border outline="0">
        <top style="thin">
          <color theme="9"/>
        </top>
      </border>
    </dxf>
    <dxf>
      <border outline="0">
        <bottom style="medium">
          <color theme="9"/>
        </bottom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8" formatCode="[hh]:mm:ss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/>
        </left>
        <right/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7" formatCode="#######################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7" formatCode="#######################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9" formatCode="dd/mm/yyyy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4" formatCode="0.00%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-[$$-409]* #,##0_ ;_-[$$-409]* \-#,##0\ ;_-[$$-409]* &quot;-&quot;??_ ;_-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-[$$-409]* #,##0_ ;_-[$$-409]* \-#,##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6" formatCode="_-[$$-409]* #,##0.00_ ;_-[$$-409]* \-#,##0.00\ ;_-[$$-409]* &quot;-&quot;??_ ;_-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6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-[$$-409]* #,##0_ ;_-[$$-409]* \-#,##0\ ;_-[$$-409]* &quot;-&quot;??_ ;_-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-[$$-409]* #,##0_ ;_-[$$-409]* \-#,##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-[$$-409]* #,##0_ ;_-[$$-409]* \-#,##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6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-[$$-409]* #,##0_ ;_-[$$-409]* \-#,##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8" totalsRowShown="0" headerRowDxfId="32" headerRowBorderDxfId="31" tableBorderDxfId="30" totalsRowBorderDxfId="29">
  <autoFilter ref="A1:E8" xr:uid="{00000000-0009-0000-0100-000001000000}"/>
  <tableColumns count="5">
    <tableColumn id="1" xr3:uid="{00000000-0010-0000-0000-000001000000}" name="Name" dataDxfId="28"/>
    <tableColumn id="2" xr3:uid="{00000000-0010-0000-0000-000002000000}" name="Target" dataDxfId="27" dataCellStyle="Comma"/>
    <tableColumn id="3" xr3:uid="{00000000-0010-0000-0000-000003000000}" name="Actual" dataDxfId="26"/>
    <tableColumn id="4" xr3:uid="{00000000-0010-0000-0000-000004000000}" name="Variance" dataDxfId="25">
      <calculatedColumnFormula>Table1[[#This Row],[Actual]]-Table1[[#This Row],[Target]]</calculatedColumnFormula>
    </tableColumn>
    <tableColumn id="5" xr3:uid="{00000000-0010-0000-0000-000005000000}" name="Variance %" dataDxfId="24">
      <calculatedColumnFormula>Table1[[#This Row],[Variance]]/Table1[[#This Row],[Target]]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les_Table" displayName="Sales_Table" ref="A1:E9" totalsRowCount="1" headerRowDxfId="23" headerRowBorderDxfId="22" tableBorderDxfId="21" totalsRowBorderDxfId="20">
  <autoFilter ref="A1:E8" xr:uid="{00000000-0009-0000-0100-000002000000}"/>
  <tableColumns count="5">
    <tableColumn id="1" xr3:uid="{00000000-0010-0000-0100-000001000000}" name="Name" dataDxfId="19" totalsRowDxfId="18"/>
    <tableColumn id="2" xr3:uid="{00000000-0010-0000-0100-000002000000}" name="Target" dataDxfId="17" totalsRowDxfId="16" dataCellStyle="Comma"/>
    <tableColumn id="3" xr3:uid="{00000000-0010-0000-0100-000003000000}" name="Actual" dataDxfId="15" totalsRowDxfId="14"/>
    <tableColumn id="4" xr3:uid="{00000000-0010-0000-0100-000004000000}" name="Variance" totalsRowFunction="custom" dataDxfId="13" totalsRowDxfId="12">
      <calculatedColumnFormula>C2-B2</calculatedColumnFormula>
      <totalsRowFormula>C9-B9</totalsRowFormula>
    </tableColumn>
    <tableColumn id="5" xr3:uid="{00000000-0010-0000-0100-000005000000}" name="Variance %" dataDxfId="11" totalsRowDxfId="10">
      <calculatedColumnFormula>D2/B2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lls_Table" displayName="Calls_Table" ref="A1:E36" totalsRowShown="0" headerRowDxfId="4" dataDxfId="3" headerRowBorderDxfId="1" tableBorderDxfId="2" totalsRowBorderDxfId="0">
  <autoFilter ref="A1:E36" xr:uid="{00000000-0009-0000-0100-000003000000}"/>
  <tableColumns count="5">
    <tableColumn id="1" xr3:uid="{00000000-0010-0000-0200-000001000000}" name="Day" dataDxfId="9"/>
    <tableColumn id="2" xr3:uid="{00000000-0010-0000-0200-000002000000}" name="Called number" dataDxfId="8"/>
    <tableColumn id="3" xr3:uid="{00000000-0010-0000-0200-000003000000}" name="Country" dataDxfId="7"/>
    <tableColumn id="9" xr3:uid="{00000000-0010-0000-0200-000009000000}" name="Seconds" dataDxfId="6"/>
    <tableColumn id="10" xr3:uid="{00000000-0010-0000-0200-00000A000000}" name="Duration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578E-345A-4EB1-883E-45442F59032B}">
  <dimension ref="A1:A6"/>
  <sheetViews>
    <sheetView tabSelected="1" workbookViewId="0">
      <selection activeCell="C13" sqref="C13"/>
    </sheetView>
  </sheetViews>
  <sheetFormatPr defaultRowHeight="15" x14ac:dyDescent="0.25"/>
  <cols>
    <col min="1" max="16384" width="9.140625" style="34"/>
  </cols>
  <sheetData>
    <row r="1" spans="1:1" ht="28.5" x14ac:dyDescent="0.45">
      <c r="A1" s="33" t="s">
        <v>41</v>
      </c>
    </row>
    <row r="3" spans="1:1" x14ac:dyDescent="0.25">
      <c r="A3" s="35" t="s">
        <v>38</v>
      </c>
    </row>
    <row r="4" spans="1:1" x14ac:dyDescent="0.25">
      <c r="A4" s="36" t="s">
        <v>39</v>
      </c>
    </row>
    <row r="5" spans="1:1" x14ac:dyDescent="0.25">
      <c r="A5" s="35"/>
    </row>
    <row r="6" spans="1:1" ht="18.75" x14ac:dyDescent="0.3">
      <c r="A6" s="37" t="s">
        <v>40</v>
      </c>
    </row>
  </sheetData>
  <hyperlinks>
    <hyperlink ref="A4" r:id="rId1" xr:uid="{7436143F-F6E4-45ED-8A20-80944398EE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zoomScale="115" zoomScaleNormal="115" workbookViewId="0">
      <selection activeCell="H4" sqref="H4"/>
    </sheetView>
  </sheetViews>
  <sheetFormatPr defaultRowHeight="15" x14ac:dyDescent="0.25"/>
  <cols>
    <col min="1" max="1" width="7.7109375" customWidth="1"/>
    <col min="2" max="2" width="12.5703125" bestFit="1" customWidth="1"/>
    <col min="3" max="3" width="13.85546875" bestFit="1" customWidth="1"/>
    <col min="4" max="5" width="11.28515625" customWidth="1"/>
  </cols>
  <sheetData>
    <row r="1" spans="1:5" x14ac:dyDescent="0.2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</row>
    <row r="2" spans="1:5" x14ac:dyDescent="0.25">
      <c r="A2" s="4" t="s">
        <v>5</v>
      </c>
      <c r="B2" s="1">
        <v>20079</v>
      </c>
      <c r="C2" s="2">
        <v>14569.322399999999</v>
      </c>
      <c r="D2" s="3">
        <f>Table1[[#This Row],[Actual]]-Table1[[#This Row],[Target]]</f>
        <v>-5509.6776000000009</v>
      </c>
      <c r="E2" s="5">
        <f>Table1[[#This Row],[Variance]]/Table1[[#This Row],[Target]]</f>
        <v>-0.27440000000000003</v>
      </c>
    </row>
    <row r="3" spans="1:5" x14ac:dyDescent="0.25">
      <c r="A3" s="4" t="s">
        <v>6</v>
      </c>
      <c r="B3" s="1">
        <v>21675</v>
      </c>
      <c r="C3" s="2">
        <v>12476.13</v>
      </c>
      <c r="D3" s="3">
        <f>Table1[[#This Row],[Actual]]-Table1[[#This Row],[Target]]</f>
        <v>-9198.8700000000008</v>
      </c>
      <c r="E3" s="5">
        <f>Table1[[#This Row],[Variance]]/Table1[[#This Row],[Target]]</f>
        <v>-0.42440000000000005</v>
      </c>
    </row>
    <row r="4" spans="1:5" x14ac:dyDescent="0.25">
      <c r="A4" s="4" t="s">
        <v>7</v>
      </c>
      <c r="B4" s="1">
        <v>15349</v>
      </c>
      <c r="C4" s="2">
        <v>12211.6644</v>
      </c>
      <c r="D4" s="3">
        <f>Table1[[#This Row],[Actual]]-Table1[[#This Row],[Target]]</f>
        <v>-3137.3356000000003</v>
      </c>
      <c r="E4" s="5">
        <f>Table1[[#This Row],[Variance]]/Table1[[#This Row],[Target]]</f>
        <v>-0.20440000000000003</v>
      </c>
    </row>
    <row r="5" spans="1:5" x14ac:dyDescent="0.25">
      <c r="A5" s="4" t="s">
        <v>8</v>
      </c>
      <c r="B5" s="1">
        <v>21153</v>
      </c>
      <c r="C5" s="2">
        <v>20848.396799999999</v>
      </c>
      <c r="D5" s="3">
        <f>Table1[[#This Row],[Actual]]-Table1[[#This Row],[Target]]</f>
        <v>-304.60320000000138</v>
      </c>
      <c r="E5" s="5">
        <f>Table1[[#This Row],[Variance]]/Table1[[#This Row],[Target]]</f>
        <v>-1.4400000000000066E-2</v>
      </c>
    </row>
    <row r="6" spans="1:5" x14ac:dyDescent="0.25">
      <c r="A6" s="4" t="s">
        <v>9</v>
      </c>
      <c r="B6" s="1">
        <v>20188</v>
      </c>
      <c r="C6" s="2">
        <v>13437.132799999999</v>
      </c>
      <c r="D6" s="3">
        <f>Table1[[#This Row],[Actual]]-Table1[[#This Row],[Target]]</f>
        <v>-6750.8672000000006</v>
      </c>
      <c r="E6" s="5">
        <f>Table1[[#This Row],[Variance]]/Table1[[#This Row],[Target]]</f>
        <v>-0.33440000000000003</v>
      </c>
    </row>
    <row r="7" spans="1:5" x14ac:dyDescent="0.25">
      <c r="A7" s="4" t="s">
        <v>10</v>
      </c>
      <c r="B7" s="1">
        <v>18445</v>
      </c>
      <c r="C7" s="2">
        <v>8215.4029999999984</v>
      </c>
      <c r="D7" s="3">
        <f>Table1[[#This Row],[Actual]]-Table1[[#This Row],[Target]]</f>
        <v>-10229.597000000002</v>
      </c>
      <c r="E7" s="5">
        <f>Table1[[#This Row],[Variance]]/Table1[[#This Row],[Target]]</f>
        <v>-0.55460000000000009</v>
      </c>
    </row>
    <row r="8" spans="1:5" x14ac:dyDescent="0.25">
      <c r="A8" s="9" t="s">
        <v>11</v>
      </c>
      <c r="B8" s="10">
        <v>23673</v>
      </c>
      <c r="C8" s="11">
        <v>22380.4542</v>
      </c>
      <c r="D8" s="3">
        <f>Table1[[#This Row],[Actual]]-Table1[[#This Row],[Target]]</f>
        <v>-1292.5457999999999</v>
      </c>
      <c r="E8" s="5">
        <f>Table1[[#This Row],[Variance]]/Table1[[#This Row],[Target]]</f>
        <v>-5.4599999999999996E-2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zoomScale="115" zoomScaleNormal="115" workbookViewId="0">
      <selection activeCell="D15" sqref="D15"/>
    </sheetView>
  </sheetViews>
  <sheetFormatPr defaultRowHeight="15" x14ac:dyDescent="0.25"/>
  <cols>
    <col min="1" max="1" width="11.85546875" bestFit="1" customWidth="1"/>
    <col min="2" max="2" width="12.5703125" bestFit="1" customWidth="1"/>
    <col min="3" max="3" width="13.85546875" bestFit="1" customWidth="1"/>
    <col min="4" max="4" width="15" bestFit="1" customWidth="1"/>
    <col min="5" max="5" width="18.140625" bestFit="1" customWidth="1"/>
  </cols>
  <sheetData>
    <row r="1" spans="1:5" x14ac:dyDescent="0.2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</row>
    <row r="2" spans="1:5" x14ac:dyDescent="0.25">
      <c r="A2" s="4" t="s">
        <v>5</v>
      </c>
      <c r="B2" s="1">
        <v>20079</v>
      </c>
      <c r="C2" s="2">
        <v>14569.322399999999</v>
      </c>
      <c r="D2" s="3">
        <f>C2-B2</f>
        <v>-5509.6776000000009</v>
      </c>
      <c r="E2" s="5">
        <f>D2/B2</f>
        <v>-0.27440000000000003</v>
      </c>
    </row>
    <row r="3" spans="1:5" x14ac:dyDescent="0.25">
      <c r="A3" s="4" t="s">
        <v>6</v>
      </c>
      <c r="B3" s="1">
        <v>21675</v>
      </c>
      <c r="C3" s="2">
        <v>12476.13</v>
      </c>
      <c r="D3" s="3">
        <f t="shared" ref="D3:D9" si="0">C3-B3</f>
        <v>-9198.8700000000008</v>
      </c>
      <c r="E3" s="5">
        <f t="shared" ref="E3:E8" si="1">D3/B3</f>
        <v>-0.42440000000000005</v>
      </c>
    </row>
    <row r="4" spans="1:5" x14ac:dyDescent="0.25">
      <c r="A4" s="4" t="s">
        <v>7</v>
      </c>
      <c r="B4" s="1">
        <v>15349</v>
      </c>
      <c r="C4" s="2">
        <v>12211.6644</v>
      </c>
      <c r="D4" s="3">
        <f t="shared" si="0"/>
        <v>-3137.3356000000003</v>
      </c>
      <c r="E4" s="5">
        <f t="shared" si="1"/>
        <v>-0.20440000000000003</v>
      </c>
    </row>
    <row r="5" spans="1:5" x14ac:dyDescent="0.25">
      <c r="A5" s="4" t="s">
        <v>8</v>
      </c>
      <c r="B5" s="1">
        <v>21153</v>
      </c>
      <c r="C5" s="2">
        <v>20848.396799999999</v>
      </c>
      <c r="D5" s="3">
        <f t="shared" si="0"/>
        <v>-304.60320000000138</v>
      </c>
      <c r="E5" s="5">
        <f t="shared" si="1"/>
        <v>-1.4400000000000066E-2</v>
      </c>
    </row>
    <row r="6" spans="1:5" x14ac:dyDescent="0.25">
      <c r="A6" s="4" t="s">
        <v>9</v>
      </c>
      <c r="B6" s="1">
        <v>20188</v>
      </c>
      <c r="C6" s="2">
        <v>13437.132799999999</v>
      </c>
      <c r="D6" s="3">
        <f t="shared" si="0"/>
        <v>-6750.8672000000006</v>
      </c>
      <c r="E6" s="5">
        <f t="shared" si="1"/>
        <v>-0.33440000000000003</v>
      </c>
    </row>
    <row r="7" spans="1:5" x14ac:dyDescent="0.25">
      <c r="A7" s="4" t="s">
        <v>10</v>
      </c>
      <c r="B7" s="1">
        <v>18445</v>
      </c>
      <c r="C7" s="2">
        <v>8215.4029999999984</v>
      </c>
      <c r="D7" s="3">
        <f t="shared" si="0"/>
        <v>-10229.597000000002</v>
      </c>
      <c r="E7" s="5">
        <f t="shared" si="1"/>
        <v>-0.55460000000000009</v>
      </c>
    </row>
    <row r="8" spans="1:5" x14ac:dyDescent="0.25">
      <c r="A8" s="9" t="s">
        <v>11</v>
      </c>
      <c r="B8" s="10">
        <v>23673</v>
      </c>
      <c r="C8" s="11">
        <v>22380.4542</v>
      </c>
      <c r="D8" s="12">
        <f t="shared" si="0"/>
        <v>-1292.5457999999999</v>
      </c>
      <c r="E8" s="13">
        <f t="shared" si="1"/>
        <v>-5.4599999999999996E-2</v>
      </c>
    </row>
    <row r="9" spans="1:5" x14ac:dyDescent="0.25">
      <c r="A9" s="31"/>
      <c r="B9" s="28"/>
      <c r="C9" s="29"/>
      <c r="D9" s="12">
        <f t="shared" si="0"/>
        <v>0</v>
      </c>
      <c r="E9" s="3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workbookViewId="0">
      <selection activeCell="F29" sqref="F29"/>
    </sheetView>
  </sheetViews>
  <sheetFormatPr defaultRowHeight="15" x14ac:dyDescent="0.25"/>
  <cols>
    <col min="1" max="1" width="9" bestFit="1" customWidth="1"/>
    <col min="2" max="2" width="17" bestFit="1" customWidth="1"/>
    <col min="3" max="3" width="20.42578125" customWidth="1"/>
    <col min="4" max="4" width="12" bestFit="1" customWidth="1"/>
    <col min="5" max="5" width="12.5703125" bestFit="1" customWidth="1"/>
    <col min="6" max="6" width="37.7109375" customWidth="1"/>
    <col min="7" max="7" width="12" customWidth="1"/>
    <col min="8" max="8" width="23.85546875" customWidth="1"/>
  </cols>
  <sheetData>
    <row r="1" spans="1:8" ht="15.75" thickBot="1" x14ac:dyDescent="0.3">
      <c r="A1" s="20" t="s">
        <v>12</v>
      </c>
      <c r="B1" s="21" t="s">
        <v>13</v>
      </c>
      <c r="C1" s="21" t="s">
        <v>14</v>
      </c>
      <c r="D1" s="21" t="s">
        <v>15</v>
      </c>
      <c r="E1" s="22" t="s">
        <v>16</v>
      </c>
      <c r="G1" s="27" t="s">
        <v>36</v>
      </c>
      <c r="H1" s="27" t="s">
        <v>37</v>
      </c>
    </row>
    <row r="2" spans="1:8" x14ac:dyDescent="0.25">
      <c r="A2" s="18" t="s">
        <v>34</v>
      </c>
      <c r="B2" s="15">
        <v>96892602876</v>
      </c>
      <c r="C2" s="15" t="s">
        <v>17</v>
      </c>
      <c r="D2" s="16">
        <v>192</v>
      </c>
      <c r="E2" s="19">
        <v>2.2222222222222222E-3</v>
      </c>
      <c r="G2" s="14" t="s">
        <v>34</v>
      </c>
      <c r="H2" s="32">
        <f>SUMIF(Calls_Table[Day],G2,Calls_Table[Duration])</f>
        <v>1.7175925925925924E-2</v>
      </c>
    </row>
    <row r="3" spans="1:8" x14ac:dyDescent="0.25">
      <c r="A3" s="18" t="s">
        <v>34</v>
      </c>
      <c r="B3" s="15">
        <v>96822001300</v>
      </c>
      <c r="C3" s="15" t="s">
        <v>18</v>
      </c>
      <c r="D3" s="16">
        <v>5</v>
      </c>
      <c r="E3" s="19">
        <v>5.7870370370370373E-5</v>
      </c>
      <c r="G3" s="14" t="s">
        <v>35</v>
      </c>
      <c r="H3" s="17">
        <f>SUMIF(Calls_Table[Day],G3,Calls_Table[Duration])</f>
        <v>3.9560185185185184E-2</v>
      </c>
    </row>
    <row r="4" spans="1:8" x14ac:dyDescent="0.25">
      <c r="A4" s="18" t="s">
        <v>34</v>
      </c>
      <c r="B4" s="15">
        <v>96824534400</v>
      </c>
      <c r="C4" s="15" t="s">
        <v>18</v>
      </c>
      <c r="D4" s="16">
        <v>61</v>
      </c>
      <c r="E4" s="19">
        <v>7.0601851851851847E-4</v>
      </c>
    </row>
    <row r="5" spans="1:8" x14ac:dyDescent="0.25">
      <c r="A5" s="18" t="s">
        <v>34</v>
      </c>
      <c r="B5" s="15">
        <v>96824534400</v>
      </c>
      <c r="C5" s="15" t="s">
        <v>18</v>
      </c>
      <c r="D5" s="16">
        <v>13</v>
      </c>
      <c r="E5" s="19">
        <v>1.5046296296296297E-4</v>
      </c>
    </row>
    <row r="6" spans="1:8" x14ac:dyDescent="0.25">
      <c r="A6" s="18" t="s">
        <v>34</v>
      </c>
      <c r="B6" s="15">
        <v>96824534400</v>
      </c>
      <c r="C6" s="15" t="s">
        <v>18</v>
      </c>
      <c r="D6" s="16">
        <v>497</v>
      </c>
      <c r="E6" s="19">
        <v>5.7523148148148151E-3</v>
      </c>
    </row>
    <row r="7" spans="1:8" x14ac:dyDescent="0.25">
      <c r="A7" s="18" t="s">
        <v>34</v>
      </c>
      <c r="B7" s="15">
        <v>96824582556</v>
      </c>
      <c r="C7" s="15" t="s">
        <v>18</v>
      </c>
      <c r="D7" s="16">
        <v>53</v>
      </c>
      <c r="E7" s="19">
        <v>6.134259259259259E-4</v>
      </c>
    </row>
    <row r="8" spans="1:8" x14ac:dyDescent="0.25">
      <c r="A8" s="18" t="s">
        <v>34</v>
      </c>
      <c r="B8" s="15">
        <v>96879419905</v>
      </c>
      <c r="C8" s="15" t="s">
        <v>18</v>
      </c>
      <c r="D8" s="16">
        <v>275</v>
      </c>
      <c r="E8" s="19">
        <v>3.1828703703703702E-3</v>
      </c>
    </row>
    <row r="9" spans="1:8" x14ac:dyDescent="0.25">
      <c r="A9" s="18" t="s">
        <v>34</v>
      </c>
      <c r="B9" s="15">
        <v>966126830066</v>
      </c>
      <c r="C9" s="15" t="s">
        <v>19</v>
      </c>
      <c r="D9" s="16">
        <v>141</v>
      </c>
      <c r="E9" s="19">
        <v>1.6319444444444445E-3</v>
      </c>
    </row>
    <row r="10" spans="1:8" x14ac:dyDescent="0.25">
      <c r="A10" s="18" t="s">
        <v>34</v>
      </c>
      <c r="B10" s="15">
        <v>96824490018</v>
      </c>
      <c r="C10" s="15" t="s">
        <v>18</v>
      </c>
      <c r="D10" s="16">
        <v>247</v>
      </c>
      <c r="E10" s="19">
        <v>2.8587962962962963E-3</v>
      </c>
    </row>
    <row r="11" spans="1:8" x14ac:dyDescent="0.25">
      <c r="A11" s="18" t="s">
        <v>35</v>
      </c>
      <c r="B11" s="15">
        <v>94112862588</v>
      </c>
      <c r="C11" s="15" t="s">
        <v>20</v>
      </c>
      <c r="D11" s="16">
        <v>22</v>
      </c>
      <c r="E11" s="19">
        <v>2.5462962962962961E-4</v>
      </c>
    </row>
    <row r="12" spans="1:8" x14ac:dyDescent="0.25">
      <c r="A12" s="18" t="s">
        <v>35</v>
      </c>
      <c r="B12" s="15">
        <v>919650091750</v>
      </c>
      <c r="C12" s="15" t="s">
        <v>21</v>
      </c>
      <c r="D12" s="16">
        <v>187</v>
      </c>
      <c r="E12" s="19">
        <v>2.1643518518518518E-3</v>
      </c>
    </row>
    <row r="13" spans="1:8" x14ac:dyDescent="0.25">
      <c r="A13" s="18" t="s">
        <v>35</v>
      </c>
      <c r="B13" s="15">
        <v>912242759000</v>
      </c>
      <c r="C13" s="15" t="s">
        <v>21</v>
      </c>
      <c r="D13" s="16">
        <v>49</v>
      </c>
      <c r="E13" s="19">
        <v>5.6712962962962967E-4</v>
      </c>
    </row>
    <row r="14" spans="1:8" x14ac:dyDescent="0.25">
      <c r="A14" s="18" t="s">
        <v>35</v>
      </c>
      <c r="B14" s="15">
        <v>94112862588</v>
      </c>
      <c r="C14" s="15" t="s">
        <v>20</v>
      </c>
      <c r="D14" s="16">
        <v>210</v>
      </c>
      <c r="E14" s="19">
        <v>2.4305555555555556E-3</v>
      </c>
    </row>
    <row r="15" spans="1:8" x14ac:dyDescent="0.25">
      <c r="A15" s="18" t="s">
        <v>35</v>
      </c>
      <c r="B15" s="15">
        <v>971544409473</v>
      </c>
      <c r="C15" s="15" t="s">
        <v>22</v>
      </c>
      <c r="D15" s="16">
        <v>49</v>
      </c>
      <c r="E15" s="19">
        <v>5.6712962962962967E-4</v>
      </c>
    </row>
    <row r="16" spans="1:8" x14ac:dyDescent="0.25">
      <c r="A16" s="18" t="s">
        <v>35</v>
      </c>
      <c r="B16" s="15">
        <v>905306638326</v>
      </c>
      <c r="C16" s="15" t="s">
        <v>23</v>
      </c>
      <c r="D16" s="16">
        <v>65</v>
      </c>
      <c r="E16" s="19">
        <v>7.5231481481481482E-4</v>
      </c>
    </row>
    <row r="17" spans="1:5" x14ac:dyDescent="0.25">
      <c r="A17" s="18" t="s">
        <v>35</v>
      </c>
      <c r="B17" s="15">
        <v>254722788933</v>
      </c>
      <c r="C17" s="15" t="s">
        <v>24</v>
      </c>
      <c r="D17" s="16">
        <v>365</v>
      </c>
      <c r="E17" s="19">
        <v>4.2245370370370371E-3</v>
      </c>
    </row>
    <row r="18" spans="1:5" x14ac:dyDescent="0.25">
      <c r="A18" s="18" t="s">
        <v>35</v>
      </c>
      <c r="B18" s="15">
        <v>60126381968</v>
      </c>
      <c r="C18" s="15" t="s">
        <v>25</v>
      </c>
      <c r="D18" s="16">
        <v>110</v>
      </c>
      <c r="E18" s="19">
        <v>1.2731481481481483E-3</v>
      </c>
    </row>
    <row r="19" spans="1:5" x14ac:dyDescent="0.25">
      <c r="A19" s="18" t="s">
        <v>35</v>
      </c>
      <c r="B19" s="15">
        <v>911145652320</v>
      </c>
      <c r="C19" s="15" t="s">
        <v>21</v>
      </c>
      <c r="D19" s="16">
        <v>123</v>
      </c>
      <c r="E19" s="19">
        <v>1.4236111111111112E-3</v>
      </c>
    </row>
    <row r="20" spans="1:5" x14ac:dyDescent="0.25">
      <c r="A20" s="18" t="s">
        <v>35</v>
      </c>
      <c r="B20" s="15">
        <v>919686115814</v>
      </c>
      <c r="C20" s="15" t="s">
        <v>21</v>
      </c>
      <c r="D20" s="16">
        <v>33</v>
      </c>
      <c r="E20" s="19">
        <v>3.8194444444444446E-4</v>
      </c>
    </row>
    <row r="21" spans="1:5" x14ac:dyDescent="0.25">
      <c r="A21" s="18" t="s">
        <v>35</v>
      </c>
      <c r="B21" s="15">
        <v>919810652225</v>
      </c>
      <c r="C21" s="15" t="s">
        <v>21</v>
      </c>
      <c r="D21" s="16">
        <v>136</v>
      </c>
      <c r="E21" s="19">
        <v>1.5740740740740741E-3</v>
      </c>
    </row>
    <row r="22" spans="1:5" x14ac:dyDescent="0.25">
      <c r="A22" s="18" t="s">
        <v>35</v>
      </c>
      <c r="B22" s="15">
        <v>254721345611</v>
      </c>
      <c r="C22" s="15" t="s">
        <v>24</v>
      </c>
      <c r="D22" s="16">
        <v>243</v>
      </c>
      <c r="E22" s="19">
        <v>2.8124999999999999E-3</v>
      </c>
    </row>
    <row r="23" spans="1:5" x14ac:dyDescent="0.25">
      <c r="A23" s="18" t="s">
        <v>35</v>
      </c>
      <c r="B23" s="15">
        <v>254715733457</v>
      </c>
      <c r="C23" s="15" t="s">
        <v>26</v>
      </c>
      <c r="D23" s="16">
        <v>56</v>
      </c>
      <c r="E23" s="19">
        <v>6.4814814814814813E-4</v>
      </c>
    </row>
    <row r="24" spans="1:5" x14ac:dyDescent="0.25">
      <c r="A24" s="18" t="s">
        <v>35</v>
      </c>
      <c r="B24" s="15">
        <v>96894030794</v>
      </c>
      <c r="C24" s="15" t="s">
        <v>27</v>
      </c>
      <c r="D24" s="16">
        <v>90</v>
      </c>
      <c r="E24" s="19">
        <v>1.0416666666666667E-3</v>
      </c>
    </row>
    <row r="25" spans="1:5" x14ac:dyDescent="0.25">
      <c r="A25" s="18" t="s">
        <v>35</v>
      </c>
      <c r="B25" s="15">
        <v>94114400600</v>
      </c>
      <c r="C25" s="15" t="s">
        <v>28</v>
      </c>
      <c r="D25" s="16">
        <v>393</v>
      </c>
      <c r="E25" s="19">
        <v>4.5486111111111109E-3</v>
      </c>
    </row>
    <row r="26" spans="1:5" x14ac:dyDescent="0.25">
      <c r="A26" s="18" t="s">
        <v>35</v>
      </c>
      <c r="B26" s="15">
        <v>94114400600</v>
      </c>
      <c r="C26" s="15" t="s">
        <v>28</v>
      </c>
      <c r="D26" s="16">
        <v>16</v>
      </c>
      <c r="E26" s="19">
        <v>1.8518518518518518E-4</v>
      </c>
    </row>
    <row r="27" spans="1:5" x14ac:dyDescent="0.25">
      <c r="A27" s="18" t="s">
        <v>35</v>
      </c>
      <c r="B27" s="15">
        <v>94114400600</v>
      </c>
      <c r="C27" s="15" t="s">
        <v>28</v>
      </c>
      <c r="D27" s="16">
        <v>223</v>
      </c>
      <c r="E27" s="19">
        <v>2.5810185185185185E-3</v>
      </c>
    </row>
    <row r="28" spans="1:5" x14ac:dyDescent="0.25">
      <c r="A28" s="18" t="s">
        <v>35</v>
      </c>
      <c r="B28" s="15">
        <v>254722657000</v>
      </c>
      <c r="C28" s="15" t="s">
        <v>24</v>
      </c>
      <c r="D28" s="16">
        <v>25</v>
      </c>
      <c r="E28" s="19">
        <v>2.8935185185185184E-4</v>
      </c>
    </row>
    <row r="29" spans="1:5" x14ac:dyDescent="0.25">
      <c r="A29" s="18" t="s">
        <v>35</v>
      </c>
      <c r="B29" s="15">
        <v>393386031595</v>
      </c>
      <c r="C29" s="15" t="s">
        <v>29</v>
      </c>
      <c r="D29" s="16">
        <v>9</v>
      </c>
      <c r="E29" s="19">
        <v>1.0416666666666667E-4</v>
      </c>
    </row>
    <row r="30" spans="1:5" x14ac:dyDescent="0.25">
      <c r="A30" s="18" t="s">
        <v>35</v>
      </c>
      <c r="B30" s="15">
        <v>33672479044</v>
      </c>
      <c r="C30" s="15" t="s">
        <v>30</v>
      </c>
      <c r="D30" s="16">
        <v>9</v>
      </c>
      <c r="E30" s="19">
        <v>1.0416666666666667E-4</v>
      </c>
    </row>
    <row r="31" spans="1:5" x14ac:dyDescent="0.25">
      <c r="A31" s="18" t="s">
        <v>35</v>
      </c>
      <c r="B31" s="15">
        <v>94773143722</v>
      </c>
      <c r="C31" s="15" t="s">
        <v>31</v>
      </c>
      <c r="D31" s="16">
        <v>171</v>
      </c>
      <c r="E31" s="19">
        <v>1.9791666666666668E-3</v>
      </c>
    </row>
    <row r="32" spans="1:5" x14ac:dyDescent="0.25">
      <c r="A32" s="18" t="s">
        <v>35</v>
      </c>
      <c r="B32" s="15">
        <v>94773143722</v>
      </c>
      <c r="C32" s="15" t="s">
        <v>31</v>
      </c>
      <c r="D32" s="16">
        <v>94</v>
      </c>
      <c r="E32" s="19">
        <v>1.0879629629629629E-3</v>
      </c>
    </row>
    <row r="33" spans="1:5" x14ac:dyDescent="0.25">
      <c r="A33" s="18" t="s">
        <v>35</v>
      </c>
      <c r="B33" s="15">
        <v>254722206646</v>
      </c>
      <c r="C33" s="15" t="s">
        <v>24</v>
      </c>
      <c r="D33" s="16">
        <v>160</v>
      </c>
      <c r="E33" s="19">
        <v>1.8518518518518519E-3</v>
      </c>
    </row>
    <row r="34" spans="1:5" x14ac:dyDescent="0.25">
      <c r="A34" s="18" t="s">
        <v>35</v>
      </c>
      <c r="B34" s="15">
        <v>34672412672</v>
      </c>
      <c r="C34" s="15" t="s">
        <v>32</v>
      </c>
      <c r="D34" s="16">
        <v>44</v>
      </c>
      <c r="E34" s="19">
        <v>5.0925925925925921E-4</v>
      </c>
    </row>
    <row r="35" spans="1:5" x14ac:dyDescent="0.25">
      <c r="A35" s="18" t="s">
        <v>35</v>
      </c>
      <c r="B35" s="15">
        <v>33672479044</v>
      </c>
      <c r="C35" s="15" t="s">
        <v>30</v>
      </c>
      <c r="D35" s="16">
        <v>6</v>
      </c>
      <c r="E35" s="19">
        <v>6.9444444444444444E-5</v>
      </c>
    </row>
    <row r="36" spans="1:5" x14ac:dyDescent="0.25">
      <c r="A36" s="23" t="s">
        <v>35</v>
      </c>
      <c r="B36" s="24">
        <v>254799215307</v>
      </c>
      <c r="C36" s="24" t="s">
        <v>33</v>
      </c>
      <c r="D36" s="25">
        <v>530</v>
      </c>
      <c r="E36" s="26">
        <v>6.1342592592592594E-3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Range vs Table</vt:lpstr>
      <vt:lpstr>All kinds of calculations 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2018-11-19T09:26:14Z</dcterms:modified>
</cp:coreProperties>
</file>